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72" activeTab="0"/>
  </bookViews>
  <sheets>
    <sheet name="700.00 стр.01" sheetId="1" r:id="rId1"/>
    <sheet name="700.00 стр.02" sheetId="2" r:id="rId2"/>
    <sheet name="700.01.001 стр.01 " sheetId="3" r:id="rId3"/>
    <sheet name="700.01.001 стр.02" sheetId="4" r:id="rId4"/>
    <sheet name="700.01.002 стр.01" sheetId="5" r:id="rId5"/>
    <sheet name="700.01.002 стр.02" sheetId="6" r:id="rId6"/>
    <sheet name="700.02 стр.01  " sheetId="7" r:id="rId7"/>
    <sheet name="700.02 стр.02" sheetId="8" r:id="rId8"/>
    <sheet name="700.02 стр.03" sheetId="9" r:id="rId9"/>
    <sheet name="700.03 стр.01" sheetId="10" r:id="rId10"/>
    <sheet name="расчетная таблица по НТС" sheetId="11" r:id="rId11"/>
    <sheet name="расчетная таблица по НИ " sheetId="12" r:id="rId12"/>
  </sheets>
  <definedNames>
    <definedName name="_xlfn.SINGLE" hidden="1">#NAME?</definedName>
  </definedNames>
  <calcPr fullCalcOnLoad="1" refMode="R1C1"/>
</workbook>
</file>

<file path=xl/sharedStrings.xml><?xml version="1.0" encoding="utf-8"?>
<sst xmlns="http://schemas.openxmlformats.org/spreadsheetml/2006/main" count="638" uniqueCount="333">
  <si>
    <t>форма 700.00 стр.01</t>
  </si>
  <si>
    <t xml:space="preserve">ДЕКЛАРАЦИЯ </t>
  </si>
  <si>
    <t>ПО НАЛОГУ НА ТРАНСПОРТНЫЕ СРЕДСТВА,</t>
  </si>
  <si>
    <t>ПО ЗЕМЕЛЬНОМУ НАЛОГУ И НАЛОГУ НА ИМУЩЕСТВО</t>
  </si>
  <si>
    <t>ВНИМАНИЕ! Запонять шариковой или перьевой ручкой, ЧЕРНЫМИ или СИНИМИ чернилам, ЗАГЛАВНЫМИ ПЕЧАТНЫМИ символами.</t>
  </si>
  <si>
    <t>Прочитайте Правила составления налоговой отчетности «Декларации по налогу на транспортные средства, по земельному налогу и налогу на имущество».</t>
  </si>
  <si>
    <t>Раздел. Общая информация о налогоплательщике</t>
  </si>
  <si>
    <t xml:space="preserve">ИИН (БИН) </t>
  </si>
  <si>
    <t xml:space="preserve">Налоговый период, за который представляется налоговая отчетность: </t>
  </si>
  <si>
    <t>год</t>
  </si>
  <si>
    <t>Фамилия, имя, отчество (при</t>
  </si>
  <si>
    <t>его наличии) или наименование</t>
  </si>
  <si>
    <t>налогоплательщика</t>
  </si>
  <si>
    <t>Вид декларации</t>
  </si>
  <si>
    <t xml:space="preserve">(укажите </t>
  </si>
  <si>
    <t>Х</t>
  </si>
  <si>
    <t>в соответствующей ячейке):</t>
  </si>
  <si>
    <t xml:space="preserve">первоначальная </t>
  </si>
  <si>
    <t xml:space="preserve">очередная </t>
  </si>
  <si>
    <t>дополнительная</t>
  </si>
  <si>
    <t xml:space="preserve">дополнительная </t>
  </si>
  <si>
    <t>по уведомлению</t>
  </si>
  <si>
    <t>ликвидационная</t>
  </si>
  <si>
    <t>Номер и дата уведомления   (заполняется в случае представдления дополнительной декларации по уведомлению):</t>
  </si>
  <si>
    <t>А</t>
  </si>
  <si>
    <t xml:space="preserve">номер </t>
  </si>
  <si>
    <t>В</t>
  </si>
  <si>
    <t>дата</t>
  </si>
  <si>
    <t xml:space="preserve">Отдельные категории налогоплательщика (укажите </t>
  </si>
  <si>
    <t xml:space="preserve">доверительный управляющий в соответствии </t>
  </si>
  <si>
    <t xml:space="preserve">со статьей 40 Налогового кодекса </t>
  </si>
  <si>
    <t xml:space="preserve">учредитель доверительного управления в соответствии </t>
  </si>
  <si>
    <t>со статьей 40 Налогового кодекса</t>
  </si>
  <si>
    <t>С</t>
  </si>
  <si>
    <t>лицо, занимающееся частной практикой,</t>
  </si>
  <si>
    <t>физическое лицо, не являющееся</t>
  </si>
  <si>
    <t>индивидуальным предпринимателем, в</t>
  </si>
  <si>
    <t xml:space="preserve">соответствии со статьями 516, 525 Налогового </t>
  </si>
  <si>
    <t>кодекса</t>
  </si>
  <si>
    <t>D</t>
  </si>
  <si>
    <t>недропользователь по соглашению (контракту) о разделе</t>
  </si>
  <si>
    <t xml:space="preserve">продукции, в котором прямо предусмотрена стабильность </t>
  </si>
  <si>
    <t>налогового режима, заключенному до 1 января 2009 года,</t>
  </si>
  <si>
    <t xml:space="preserve">в соответствии с пунктом 1 статьи 722 Налогового кодекса </t>
  </si>
  <si>
    <t>Номер и дата заключения контракта, если отмечена строка 6 D:</t>
  </si>
  <si>
    <t>номер</t>
  </si>
  <si>
    <t>Цифрами день, месц, год</t>
  </si>
  <si>
    <t>Код валюты</t>
  </si>
  <si>
    <t>KZT</t>
  </si>
  <si>
    <t xml:space="preserve">Представленные приложения (укажите </t>
  </si>
  <si>
    <t>в соответсвующей ячейке):</t>
  </si>
  <si>
    <t>Количество листов</t>
  </si>
  <si>
    <t>приложений:</t>
  </si>
  <si>
    <t>700.01</t>
  </si>
  <si>
    <t>700.02</t>
  </si>
  <si>
    <t>700.03</t>
  </si>
  <si>
    <t>Раздел. Налог на транспортные средства</t>
  </si>
  <si>
    <t>Код строки</t>
  </si>
  <si>
    <t>Наименование</t>
  </si>
  <si>
    <t>млрд.     млн.      тыс.</t>
  </si>
  <si>
    <t>700.00.001</t>
  </si>
  <si>
    <t>Сумма исчисленного налога, всего</t>
  </si>
  <si>
    <t>Раздел. Земельный налог</t>
  </si>
  <si>
    <t>700.00.002</t>
  </si>
  <si>
    <t>700.00.003</t>
  </si>
  <si>
    <t>700.00.004</t>
  </si>
  <si>
    <t>Код налоговой льготы в виде снижения налоговой ставки</t>
  </si>
  <si>
    <t>Сумма налоговой льготы</t>
  </si>
  <si>
    <t>Раздел. Налог на имущество</t>
  </si>
  <si>
    <t>700.00.005</t>
  </si>
  <si>
    <t>I</t>
  </si>
  <si>
    <t>II</t>
  </si>
  <si>
    <t>статьей 700 Налогового кодекса</t>
  </si>
  <si>
    <t>в том числе сумма исчисленного налога в соответствии со</t>
  </si>
  <si>
    <t>III</t>
  </si>
  <si>
    <t>форма 700.00 стр.02</t>
  </si>
  <si>
    <t>Налоговый период, за который</t>
  </si>
  <si>
    <t>представляется налоговая отчетность: год</t>
  </si>
  <si>
    <t>700.00.006</t>
  </si>
  <si>
    <t>Сумма исчисленных текущих платежей за налоговый период по КБК 104101</t>
  </si>
  <si>
    <t>700.00.007</t>
  </si>
  <si>
    <t>Сумма налога к начислению по КБК 104101 (700.00.005-700.00.006)</t>
  </si>
  <si>
    <t>700.00.008</t>
  </si>
  <si>
    <t>Сумма налога к уменьшению по КБК 104101 (700.00.006-700.00.005)</t>
  </si>
  <si>
    <t>700.00.009</t>
  </si>
  <si>
    <t>700.00.010</t>
  </si>
  <si>
    <t>700.00.011</t>
  </si>
  <si>
    <t>Сумма инвестиционных налоговых преференций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</si>
  <si>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</si>
  <si>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 сведений,</t>
  </si>
  <si>
    <t>приведенных в данной Декларации.</t>
  </si>
  <si>
    <t>Не выходить за ограниченную рамку</t>
  </si>
  <si>
    <t>Фамилия, имя, отчество (при его наличии) налогоплательщика (руководителя)   Подпись</t>
  </si>
  <si>
    <t>Дата подачи</t>
  </si>
  <si>
    <t>декларации</t>
  </si>
  <si>
    <t>Код органа</t>
  </si>
  <si>
    <t>государственных доходов</t>
  </si>
  <si>
    <t xml:space="preserve">                                                                                              /           /</t>
  </si>
  <si>
    <t>Фамилия, имя, отчество (при его наличии) должностного лица, принявшего декларацию   Подпись</t>
  </si>
  <si>
    <t xml:space="preserve">Дата приема </t>
  </si>
  <si>
    <t>деклаарции</t>
  </si>
  <si>
    <t>Цифрами  день, месяц, год</t>
  </si>
  <si>
    <t>Входящий номер</t>
  </si>
  <si>
    <t>документа</t>
  </si>
  <si>
    <t xml:space="preserve">Дата почтового </t>
  </si>
  <si>
    <t>штемпеля</t>
  </si>
  <si>
    <t>(заполняется в случае</t>
  </si>
  <si>
    <t>декларации по почте)</t>
  </si>
  <si>
    <t>Место штампа</t>
  </si>
  <si>
    <t>форма 700.01 стр.01</t>
  </si>
  <si>
    <t>текущей страницы</t>
  </si>
  <si>
    <t>Укажите номер</t>
  </si>
  <si>
    <t xml:space="preserve">                    НАЛОГ НА ТРАНСПОРТНЫЕ СРЕДСТВА</t>
  </si>
  <si>
    <t xml:space="preserve">                                                                          (Приложение 1 к Декларации)</t>
  </si>
  <si>
    <t>ИИН</t>
  </si>
  <si>
    <t>(БИН)</t>
  </si>
  <si>
    <t>БИН</t>
  </si>
  <si>
    <t>аппарата акимов городов районного значения, сел, поселков, сельских округов</t>
  </si>
  <si>
    <t>Вид применяемого режиманалогообложения по отношению к транспортным средствам (укажите</t>
  </si>
  <si>
    <t>в соответствующей ячейке)</t>
  </si>
  <si>
    <t>общеустановленный порядок</t>
  </si>
  <si>
    <t>в соответсвии со статьями 698-701 Налогового кодекса</t>
  </si>
  <si>
    <t>Налоговый период за который представляется</t>
  </si>
  <si>
    <t>налоговая отчетность</t>
  </si>
  <si>
    <t>Раздел. Исчисление налога на транспортные средства</t>
  </si>
  <si>
    <t>объекты налогообложения по видам (категориям) транспортных средств</t>
  </si>
  <si>
    <t>общее количество транспортных средств в году</t>
  </si>
  <si>
    <t>сумма налога за фактический период владения по данным учета</t>
  </si>
  <si>
    <t>суммарное повышение объема двигателя/суммарная мощность (справочно)</t>
  </si>
  <si>
    <t>Е</t>
  </si>
  <si>
    <t>общее количество месяцев фактического владения (справочно)</t>
  </si>
  <si>
    <t>700.01.001</t>
  </si>
  <si>
    <t>до 1 тонны включительно</t>
  </si>
  <si>
    <t>700.01.002</t>
  </si>
  <si>
    <t>700.01.003</t>
  </si>
  <si>
    <t>1-1,5 тонн включительно</t>
  </si>
  <si>
    <t>1,5-5 тонн включительно</t>
  </si>
  <si>
    <t>700.01.004</t>
  </si>
  <si>
    <t>свыше 5 тонн</t>
  </si>
  <si>
    <t>700.01.005</t>
  </si>
  <si>
    <t>Подраздел 3. Автобусы, с количеством посадочных мест:</t>
  </si>
  <si>
    <t>Подраздел 2. Тракторы, самоходные (специальные) машины и механизмы, и другие автотранспортные средства,                                 не предназначенные для движения по автомобильным дорогам:</t>
  </si>
  <si>
    <t>Подраздел 1. Грузовые и специализированные автомобили (без учета прицепов), с грузоподъемностью:</t>
  </si>
  <si>
    <t>700.01.006</t>
  </si>
  <si>
    <t>700.01.007</t>
  </si>
  <si>
    <t>700.01.008</t>
  </si>
  <si>
    <t>до 12 включительно</t>
  </si>
  <si>
    <t>12-25 включительно</t>
  </si>
  <si>
    <t>свыше 25</t>
  </si>
  <si>
    <t>Подраздел 4. Мотоциклы, мотороллеры, мотосани,маломерные суда, с мощностью двигателя (в кВт):</t>
  </si>
  <si>
    <t>700.01.009</t>
  </si>
  <si>
    <t>до 55 включительно</t>
  </si>
  <si>
    <t>700.01.010</t>
  </si>
  <si>
    <t>свыше 55</t>
  </si>
  <si>
    <t>Подраздел 5. Катера, суда, буксиры, баржи, яхты, с мощьностью двигателя  (в л/с):</t>
  </si>
  <si>
    <t>700.01.011</t>
  </si>
  <si>
    <t>до 160 включительно</t>
  </si>
  <si>
    <t>700.01.012</t>
  </si>
  <si>
    <t>160-500 включительно</t>
  </si>
  <si>
    <t>700.01.013</t>
  </si>
  <si>
    <t>500-1000 включительно</t>
  </si>
  <si>
    <t>700.01.014</t>
  </si>
  <si>
    <t>свыше 1000</t>
  </si>
  <si>
    <t>Подраздел 6. Легковые автомобили, с объемом двигателя (куб.см.):</t>
  </si>
  <si>
    <t>700.01.015</t>
  </si>
  <si>
    <t>до 1100 включительно</t>
  </si>
  <si>
    <t>700.01.016</t>
  </si>
  <si>
    <t>свыше 1100 по 1500</t>
  </si>
  <si>
    <t>700.01.017</t>
  </si>
  <si>
    <t>свыше 1500 по 2000</t>
  </si>
  <si>
    <t>700.01.018</t>
  </si>
  <si>
    <t>свыше 2000 по 2500</t>
  </si>
  <si>
    <t>700.01.019</t>
  </si>
  <si>
    <t>свыше 2500 по 3000</t>
  </si>
  <si>
    <t>700.01.020</t>
  </si>
  <si>
    <t>свыше 3000 по 4000</t>
  </si>
  <si>
    <t>700.01.021</t>
  </si>
  <si>
    <t>свыше 4000</t>
  </si>
  <si>
    <t>Подраздел 6.1. Легковые автомобили, с объемом двигателя свыше 3000 куб. см., ввезенные на территорию Республики Казахстан после 31.12.2013 года или произведенные (изготовленные или собранные) в Республике Казахстан после 31.12.2013 года</t>
  </si>
  <si>
    <t>700.01.022</t>
  </si>
  <si>
    <t>свыше 3000 по 3200</t>
  </si>
  <si>
    <t>700.01.023</t>
  </si>
  <si>
    <t>свыше 3200 по 3500</t>
  </si>
  <si>
    <t>700.01.024</t>
  </si>
  <si>
    <t>свыше 3500 по 4000</t>
  </si>
  <si>
    <t>700.01.025</t>
  </si>
  <si>
    <t>свыше 4000 по 5000</t>
  </si>
  <si>
    <t>700.01.026</t>
  </si>
  <si>
    <t>свыше 5000</t>
  </si>
  <si>
    <t>форма 700.01 стр.02</t>
  </si>
  <si>
    <t xml:space="preserve">Налоговый период, за который представляется </t>
  </si>
  <si>
    <t>налоговая отчетность:</t>
  </si>
  <si>
    <t>аппарата акима городов районного значения, сел, поселков, сельских округов</t>
  </si>
  <si>
    <t>Подраздел 7. Летательные аппараты, приобретенные после 1.04.1999 года, из-за пределов Республики Казахстан, со сроком эксплуатации:</t>
  </si>
  <si>
    <t>700.01.027</t>
  </si>
  <si>
    <t>700.01.028</t>
  </si>
  <si>
    <t>700.01.029</t>
  </si>
  <si>
    <t>до 5 лет включительно</t>
  </si>
  <si>
    <t>5-15 лет включительно</t>
  </si>
  <si>
    <t>свыше 15 лет</t>
  </si>
  <si>
    <t>Подраздел 8. Летательные аппараты, приобретенные до 1.04.1999 года, а также приобретенные после 1.04.1999 года и (или) находящиеся в эксплуатации в Республике Казахстан до 1.04.1999 года, со сроком экплуатации:</t>
  </si>
  <si>
    <t>700.01.030</t>
  </si>
  <si>
    <t>700.01.031</t>
  </si>
  <si>
    <t>700.01.032</t>
  </si>
  <si>
    <t>свыше 15</t>
  </si>
  <si>
    <t>Подраздел 9. Железнодорожный тяговый и мотор-вагонный подвижной состав::</t>
  </si>
  <si>
    <t>700.01.033</t>
  </si>
  <si>
    <t>Подраздел 10. Налог на транспортные средства</t>
  </si>
  <si>
    <t>млрд.</t>
  </si>
  <si>
    <t>млн.</t>
  </si>
  <si>
    <t>тыс.</t>
  </si>
  <si>
    <t>700.01.034</t>
  </si>
  <si>
    <t>Сумма исчисленного налога всего (сумма строк 700.01.035 и 700.01.0036)</t>
  </si>
  <si>
    <t>700.01.035</t>
  </si>
  <si>
    <t>Сумма исчисленного налога</t>
  </si>
  <si>
    <t>700.01.036</t>
  </si>
  <si>
    <t>Сумма исчисленного налога в соответствии со статьей 700 Налогового кодекса</t>
  </si>
  <si>
    <t>700.01.037</t>
  </si>
  <si>
    <t>Сумма исчисленных текущих платежей за налоговый период</t>
  </si>
  <si>
    <t>700.01.038</t>
  </si>
  <si>
    <t>Сумма налога к начислению (700.01.034 - 700.01.037)</t>
  </si>
  <si>
    <t>700.01.039</t>
  </si>
  <si>
    <t>Сумма налога к уменьшению (700.01.037 - 700.01.034)</t>
  </si>
  <si>
    <t>форма 700.02 стр.01</t>
  </si>
  <si>
    <t xml:space="preserve">                                                                          (Приложение 2 к Декларации)</t>
  </si>
  <si>
    <t xml:space="preserve">                                                                         ЗЕМЕЛЬНЫЙ НАЛОГ</t>
  </si>
  <si>
    <t>ИИН (БИН)</t>
  </si>
  <si>
    <t>юридического лица,структурным подразделением которого является филиал, представительство</t>
  </si>
  <si>
    <t>Налоговый период, за который представляется налоговая отчетность:</t>
  </si>
  <si>
    <t>аппарата акимов городов районного значения, сел, роселков, сельких округов</t>
  </si>
  <si>
    <t>Раздел. Исчисление земельного налога</t>
  </si>
  <si>
    <t>№</t>
  </si>
  <si>
    <t>0 0 0 0 0 1</t>
  </si>
  <si>
    <t>Сумма земельного налога, ВСЕГО</t>
  </si>
  <si>
    <t>0 0 0 0 0 2</t>
  </si>
  <si>
    <t>Сумма текущих платежей по земельному налогу, ВСЕГО</t>
  </si>
  <si>
    <t>0 0 0 0 0 3</t>
  </si>
  <si>
    <t>Сумма земельного налога к начислению, ВСЕГО</t>
  </si>
  <si>
    <t>0 0 0 0 0 4</t>
  </si>
  <si>
    <t>Сумма земельного налога к уменьшению, ВСЕГО</t>
  </si>
  <si>
    <t>Кадастровый номер</t>
  </si>
  <si>
    <t>Единица измерения (укажите Х в соответствующей ячейке)</t>
  </si>
  <si>
    <t xml:space="preserve">га </t>
  </si>
  <si>
    <t>кв.м</t>
  </si>
  <si>
    <t>га</t>
  </si>
  <si>
    <t>Площадь земельного участка</t>
  </si>
  <si>
    <t>Код категории земель</t>
  </si>
  <si>
    <t>F</t>
  </si>
  <si>
    <t>Повышение (+), понижение (-) базовых ставок налога по решению местного представительного органа (%)</t>
  </si>
  <si>
    <t>форма 700.02 стр.02</t>
  </si>
  <si>
    <t>G</t>
  </si>
  <si>
    <t>Коэффициент к базавым ставкам налога (до 10) по решению местного представительного органа</t>
  </si>
  <si>
    <t>H</t>
  </si>
  <si>
    <t>L</t>
  </si>
  <si>
    <t>Количество месяцев</t>
  </si>
  <si>
    <t>К</t>
  </si>
  <si>
    <t>Ставка налога с учетом корректировки</t>
  </si>
  <si>
    <t>J</t>
  </si>
  <si>
    <t>Коэффициент к базовым ставкам налога (10)</t>
  </si>
  <si>
    <t>Коэффициент для налогоплательщиков, указанных в п. 2 и 3 статьи 510 Налогового кодекса</t>
  </si>
  <si>
    <t>Коэффициент для налогоплательщиков, осуществляющих деятельность на территориях СЭЗ</t>
  </si>
  <si>
    <t>форма 700.02 стр.03</t>
  </si>
  <si>
    <t>M</t>
  </si>
  <si>
    <t>Сумма инвестиционных налоговых преференция</t>
  </si>
  <si>
    <t>N</t>
  </si>
  <si>
    <t>Сумма исчисленного земельного налога</t>
  </si>
  <si>
    <t>O</t>
  </si>
  <si>
    <t>форма 700.03 стр.01</t>
  </si>
  <si>
    <t xml:space="preserve">                                                                               НАЛОГ НА ИМУЩЕСТВО</t>
  </si>
  <si>
    <t xml:space="preserve">                                                                          (Приложение 3 к Декларации)</t>
  </si>
  <si>
    <t>Укажите номер текущей страницы</t>
  </si>
  <si>
    <t>Налоговый период, за который представляется</t>
  </si>
  <si>
    <t>юридического лица, структурным подразделением которого является филиал, представительство</t>
  </si>
  <si>
    <t>Раздел 1. Общая информация о налогоплательщике</t>
  </si>
  <si>
    <t>Раздел 2. Исчисление налога на имущество, за исключением лиц, указанных в разделе 3</t>
  </si>
  <si>
    <t>700.03.001</t>
  </si>
  <si>
    <t>Сумма исчисленного налога по КБК 104102</t>
  </si>
  <si>
    <t>Раздел 3. Исчисление налога на имущество по городам районного значения, селам, поселкам, сельским округам</t>
  </si>
  <si>
    <t>БИН аппарата акимов городов районного значения, сел, поселков, сельских округов</t>
  </si>
  <si>
    <t>Исчисленная сумма налога по КБК 104102</t>
  </si>
  <si>
    <t>Наименование налогоплательщика:</t>
  </si>
  <si>
    <t>Налоговый период:</t>
  </si>
  <si>
    <t>Месячный расчетный показатель (МРП):</t>
  </si>
  <si>
    <t>тенге</t>
  </si>
  <si>
    <t>БИН:</t>
  </si>
  <si>
    <t>№ п/п</t>
  </si>
  <si>
    <t xml:space="preserve">Объект налогообложения </t>
  </si>
  <si>
    <t>Легковые автомобили со следующей градацией по объему двигателя (куб. см):</t>
  </si>
  <si>
    <t>Налоговая ставка (МРП)</t>
  </si>
  <si>
    <t>до 1 100 включительно</t>
  </si>
  <si>
    <t>свыше 1 100 до 1 500 включительно</t>
  </si>
  <si>
    <t>свыше 2 000 до 2 500 включительно</t>
  </si>
  <si>
    <t>свыше 2 500 до 3 000 включительно</t>
  </si>
  <si>
    <t>свыше 3 000 до 4 000 включительно</t>
  </si>
  <si>
    <t>свыше 4 000</t>
  </si>
  <si>
    <t xml:space="preserve">РАСЧЕТНАЯ ТАБЛИЦА ПО НАЛОГУ НА ТРАНСПОРТНЫЕ СРЕДСТВА </t>
  </si>
  <si>
    <t>свыше 1 500 до 2 000 включительно</t>
  </si>
  <si>
    <t>Объем двигателя</t>
  </si>
  <si>
    <t>Превышение объема двигателя нижней границы</t>
  </si>
  <si>
    <t>Ставка, тенге</t>
  </si>
  <si>
    <t>Количество месяцев владения</t>
  </si>
  <si>
    <t>Сумма налога на транспортные средства</t>
  </si>
  <si>
    <t>свыше 3 000 до 3 200 включительно</t>
  </si>
  <si>
    <t>свыше 3 200 до 3 500 включительно</t>
  </si>
  <si>
    <t>свыше 3 500 до 4 000 включительно</t>
  </si>
  <si>
    <t>свыше 4 000 до 5 000 включительно</t>
  </si>
  <si>
    <t>свыше 5 000</t>
  </si>
  <si>
    <t>Грузовые, специальные автомобили со следующей градацией по грузоподъемности (без учета прицепов):</t>
  </si>
  <si>
    <t>Легковые автомобили со следующей градацией по объему двигателя (куб. см) произведенные, ввезенные после 31 декабря 2013 года:</t>
  </si>
  <si>
    <t>свыше 1 тонны до 1,5 тонны включительно</t>
  </si>
  <si>
    <t>свыше 1,5 до 5 тонн включительно</t>
  </si>
  <si>
    <t>Автобусы со следующей градацией по количеству посадочных мест:</t>
  </si>
  <si>
    <t>до 12 посадочных мест включительно</t>
  </si>
  <si>
    <t>свыше 12 до 25 посадочных мест включительно</t>
  </si>
  <si>
    <t>свыше 25 посадочных мест</t>
  </si>
  <si>
    <t>Тракторы, самоходные сельскохозяйственные, мелиоративные и дорожно-строительные машины и механизмы, специальные машины повышенной проходимости и другие автотранспортные средства, не предназначенные для движения по автомобильным дорогам общего пользования</t>
  </si>
  <si>
    <t>РАСЧЕТНАЯ ТАБЛИЦА ПО НАЛОГУ НА ИМУЩЕСТВО</t>
  </si>
  <si>
    <t>Период</t>
  </si>
  <si>
    <t>Начислена амортизация</t>
  </si>
  <si>
    <t>Балансовая стоимость на конец периода</t>
  </si>
  <si>
    <t>Среднегодовая балансовая стоимость объекта</t>
  </si>
  <si>
    <t>Сумма налога на имущество</t>
  </si>
  <si>
    <t>Балансовая стоимость на начало периода</t>
  </si>
  <si>
    <t>ВСЕГО сумма балансовых стоимостей на начало периода</t>
  </si>
  <si>
    <t>Ставка налога</t>
  </si>
  <si>
    <t>X</t>
  </si>
  <si>
    <t>0 0 0 0 0 5</t>
  </si>
  <si>
    <t>ТОО СЫМБАТ</t>
  </si>
  <si>
    <t>123321123321</t>
  </si>
  <si>
    <t>ИТОГО</t>
  </si>
  <si>
    <t>а</t>
  </si>
  <si>
    <t>Налоговый период: 2023 год</t>
  </si>
  <si>
    <t>Ли 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</si>
</sst>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mmm/yyyy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23"/>
      <name val="Times New Roman"/>
      <family val="1"/>
    </font>
    <font>
      <sz val="12"/>
      <color indexed="23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Arial Cyr"/>
      <family val="0"/>
    </font>
    <font>
      <b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Arial Cyr"/>
      <family val="0"/>
    </font>
    <font>
      <sz val="10"/>
      <color indexed="55"/>
      <name val="Arial Cyr"/>
      <family val="0"/>
    </font>
    <font>
      <sz val="11"/>
      <color indexed="55"/>
      <name val="Calibri"/>
      <family val="2"/>
    </font>
    <font>
      <sz val="7.5"/>
      <color indexed="55"/>
      <name val="Times New Roman"/>
      <family val="1"/>
    </font>
    <font>
      <sz val="7.5"/>
      <color indexed="55"/>
      <name val="Arial Cyr"/>
      <family val="0"/>
    </font>
    <font>
      <sz val="7.5"/>
      <color indexed="8"/>
      <name val="Calibri"/>
      <family val="2"/>
    </font>
    <font>
      <sz val="11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0" tint="-0.4999699890613556"/>
      <name val="Times New Roman"/>
      <family val="1"/>
    </font>
    <font>
      <sz val="12"/>
      <color theme="0" tint="-0.4999699890613556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</font>
    <font>
      <sz val="10"/>
      <color theme="0" tint="-0.4999699890613556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24997000396251678"/>
      <name val="Arial Cyr"/>
      <family val="0"/>
    </font>
    <font>
      <b/>
      <sz val="11"/>
      <color theme="0" tint="-0.24997000396251678"/>
      <name val="Calibri"/>
      <family val="2"/>
    </font>
    <font>
      <sz val="8"/>
      <color theme="0" tint="-0.3499799966812134"/>
      <name val="Times New Roman"/>
      <family val="1"/>
    </font>
    <font>
      <sz val="8"/>
      <color theme="0" tint="-0.3499799966812134"/>
      <name val="Arial Cyr"/>
      <family val="0"/>
    </font>
    <font>
      <sz val="10"/>
      <color theme="0" tint="-0.24997000396251678"/>
      <name val="Arial Cyr"/>
      <family val="0"/>
    </font>
    <font>
      <sz val="11"/>
      <color theme="0" tint="-0.24997000396251678"/>
      <name val="Calibri"/>
      <family val="2"/>
    </font>
    <font>
      <sz val="7.5"/>
      <color theme="0" tint="-0.3499799966812134"/>
      <name val="Times New Roman"/>
      <family val="1"/>
    </font>
    <font>
      <sz val="7.5"/>
      <color theme="0" tint="-0.3499799966812134"/>
      <name val="Arial Cyr"/>
      <family val="0"/>
    </font>
    <font>
      <sz val="7.5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3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76" fillId="0" borderId="11" xfId="0" applyFont="1" applyBorder="1" applyAlignment="1">
      <alignment/>
    </xf>
    <xf numFmtId="0" fontId="76" fillId="33" borderId="0" xfId="0" applyFont="1" applyFill="1" applyBorder="1" applyAlignment="1">
      <alignment/>
    </xf>
    <xf numFmtId="0" fontId="77" fillId="34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5" fillId="0" borderId="11" xfId="0" applyFont="1" applyBorder="1" applyAlignment="1">
      <alignment/>
    </xf>
    <xf numFmtId="0" fontId="79" fillId="33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80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76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4" fillId="0" borderId="12" xfId="0" applyFont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82" fillId="35" borderId="13" xfId="0" applyFont="1" applyFill="1" applyBorder="1" applyAlignment="1">
      <alignment/>
    </xf>
    <xf numFmtId="0" fontId="82" fillId="35" borderId="14" xfId="0" applyFont="1" applyFill="1" applyBorder="1" applyAlignment="1">
      <alignment/>
    </xf>
    <xf numFmtId="0" fontId="78" fillId="0" borderId="0" xfId="0" applyFont="1" applyAlignment="1">
      <alignment/>
    </xf>
    <xf numFmtId="0" fontId="80" fillId="33" borderId="0" xfId="0" applyFont="1" applyFill="1" applyAlignment="1">
      <alignment/>
    </xf>
    <xf numFmtId="0" fontId="75" fillId="33" borderId="15" xfId="0" applyFont="1" applyFill="1" applyBorder="1" applyAlignment="1">
      <alignment/>
    </xf>
    <xf numFmtId="0" fontId="75" fillId="33" borderId="16" xfId="0" applyFont="1" applyFill="1" applyBorder="1" applyAlignment="1">
      <alignment/>
    </xf>
    <xf numFmtId="0" fontId="75" fillId="33" borderId="17" xfId="0" applyFont="1" applyFill="1" applyBorder="1" applyAlignment="1">
      <alignment/>
    </xf>
    <xf numFmtId="0" fontId="74" fillId="33" borderId="18" xfId="0" applyFont="1" applyFill="1" applyBorder="1" applyAlignment="1">
      <alignment/>
    </xf>
    <xf numFmtId="0" fontId="74" fillId="33" borderId="19" xfId="0" applyFont="1" applyFill="1" applyBorder="1" applyAlignment="1">
      <alignment/>
    </xf>
    <xf numFmtId="0" fontId="74" fillId="33" borderId="20" xfId="0" applyFont="1" applyFill="1" applyBorder="1" applyAlignment="1">
      <alignment/>
    </xf>
    <xf numFmtId="0" fontId="74" fillId="33" borderId="21" xfId="0" applyFont="1" applyFill="1" applyBorder="1" applyAlignment="1">
      <alignment/>
    </xf>
    <xf numFmtId="0" fontId="74" fillId="33" borderId="22" xfId="0" applyFont="1" applyFill="1" applyBorder="1" applyAlignment="1">
      <alignment/>
    </xf>
    <xf numFmtId="0" fontId="74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5" fillId="33" borderId="0" xfId="0" applyFont="1" applyFill="1" applyAlignment="1">
      <alignment horizontal="left"/>
    </xf>
    <xf numFmtId="0" fontId="75" fillId="33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73" fillId="0" borderId="11" xfId="0" applyFont="1" applyBorder="1" applyAlignment="1">
      <alignment horizontal="center"/>
    </xf>
    <xf numFmtId="0" fontId="77" fillId="34" borderId="0" xfId="0" applyFont="1" applyFill="1" applyAlignment="1">
      <alignment/>
    </xf>
    <xf numFmtId="0" fontId="74" fillId="33" borderId="0" xfId="0" applyFont="1" applyFill="1" applyAlignment="1">
      <alignment horizontal="right"/>
    </xf>
    <xf numFmtId="0" fontId="73" fillId="33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wrapText="1"/>
    </xf>
    <xf numFmtId="0" fontId="75" fillId="33" borderId="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/>
    </xf>
    <xf numFmtId="0" fontId="77" fillId="34" borderId="0" xfId="0" applyFont="1" applyFill="1" applyAlignment="1">
      <alignment horizontal="center" vertical="center"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74" fillId="0" borderId="12" xfId="0" applyFont="1" applyBorder="1" applyAlignment="1">
      <alignment/>
    </xf>
    <xf numFmtId="0" fontId="88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3" fontId="74" fillId="0" borderId="12" xfId="0" applyNumberFormat="1" applyFont="1" applyBorder="1" applyAlignment="1">
      <alignment horizontal="center"/>
    </xf>
    <xf numFmtId="0" fontId="74" fillId="36" borderId="12" xfId="0" applyFont="1" applyFill="1" applyBorder="1" applyAlignment="1">
      <alignment/>
    </xf>
    <xf numFmtId="0" fontId="88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87" fillId="0" borderId="0" xfId="0" applyFont="1" applyAlignment="1">
      <alignment horizontal="center" wrapText="1"/>
    </xf>
    <xf numFmtId="0" fontId="74" fillId="0" borderId="0" xfId="0" applyFont="1" applyBorder="1" applyAlignment="1">
      <alignment/>
    </xf>
    <xf numFmtId="4" fontId="88" fillId="0" borderId="12" xfId="0" applyNumberFormat="1" applyFont="1" applyBorder="1" applyAlignment="1">
      <alignment horizontal="center" vertical="center" wrapText="1"/>
    </xf>
    <xf numFmtId="14" fontId="73" fillId="0" borderId="12" xfId="0" applyNumberFormat="1" applyFont="1" applyBorder="1" applyAlignment="1">
      <alignment horizontal="center"/>
    </xf>
    <xf numFmtId="3" fontId="73" fillId="0" borderId="12" xfId="0" applyNumberFormat="1" applyFont="1" applyBorder="1" applyAlignment="1">
      <alignment horizontal="center"/>
    </xf>
    <xf numFmtId="3" fontId="74" fillId="0" borderId="12" xfId="0" applyNumberFormat="1" applyFont="1" applyBorder="1" applyAlignment="1">
      <alignment/>
    </xf>
    <xf numFmtId="0" fontId="74" fillId="33" borderId="12" xfId="0" applyFont="1" applyFill="1" applyBorder="1" applyAlignment="1">
      <alignment/>
    </xf>
    <xf numFmtId="3" fontId="74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0" fontId="87" fillId="0" borderId="12" xfId="0" applyFont="1" applyBorder="1" applyAlignment="1">
      <alignment horizontal="center" vertical="center"/>
    </xf>
    <xf numFmtId="0" fontId="87" fillId="33" borderId="12" xfId="0" applyFont="1" applyFill="1" applyBorder="1" applyAlignment="1">
      <alignment/>
    </xf>
    <xf numFmtId="3" fontId="87" fillId="0" borderId="12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/>
    </xf>
    <xf numFmtId="0" fontId="7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74" fillId="0" borderId="2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4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77" fillId="34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49" fontId="74" fillId="0" borderId="24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73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87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75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78" fillId="33" borderId="10" xfId="0" applyFont="1" applyFill="1" applyBorder="1" applyAlignment="1">
      <alignment horizontal="left" vertical="center"/>
    </xf>
    <xf numFmtId="0" fontId="85" fillId="33" borderId="1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center"/>
    </xf>
    <xf numFmtId="0" fontId="76" fillId="0" borderId="24" xfId="0" applyFont="1" applyBorder="1" applyAlignment="1">
      <alignment/>
    </xf>
    <xf numFmtId="0" fontId="90" fillId="35" borderId="27" xfId="0" applyFont="1" applyFill="1" applyBorder="1" applyAlignment="1">
      <alignment horizontal="center"/>
    </xf>
    <xf numFmtId="0" fontId="90" fillId="35" borderId="13" xfId="0" applyFont="1" applyFill="1" applyBorder="1" applyAlignment="1">
      <alignment horizontal="center"/>
    </xf>
    <xf numFmtId="0" fontId="91" fillId="0" borderId="28" xfId="0" applyFont="1" applyBorder="1" applyAlignment="1">
      <alignment/>
    </xf>
    <xf numFmtId="0" fontId="92" fillId="0" borderId="19" xfId="0" applyFont="1" applyBorder="1" applyAlignment="1">
      <alignment/>
    </xf>
    <xf numFmtId="0" fontId="92" fillId="0" borderId="29" xfId="0" applyFont="1" applyBorder="1" applyAlignment="1">
      <alignment/>
    </xf>
    <xf numFmtId="0" fontId="93" fillId="0" borderId="30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4" fillId="0" borderId="31" xfId="0" applyFont="1" applyBorder="1" applyAlignment="1">
      <alignment horizontal="center"/>
    </xf>
    <xf numFmtId="0" fontId="85" fillId="0" borderId="31" xfId="0" applyFont="1" applyBorder="1" applyAlignment="1">
      <alignment/>
    </xf>
    <xf numFmtId="0" fontId="85" fillId="0" borderId="32" xfId="0" applyFont="1" applyBorder="1" applyAlignment="1">
      <alignment/>
    </xf>
    <xf numFmtId="0" fontId="95" fillId="0" borderId="28" xfId="0" applyFont="1" applyBorder="1" applyAlignment="1">
      <alignment/>
    </xf>
    <xf numFmtId="0" fontId="96" fillId="0" borderId="19" xfId="0" applyFont="1" applyBorder="1" applyAlignment="1">
      <alignment/>
    </xf>
    <xf numFmtId="0" fontId="96" fillId="0" borderId="29" xfId="0" applyFont="1" applyBorder="1" applyAlignment="1">
      <alignment/>
    </xf>
    <xf numFmtId="0" fontId="97" fillId="0" borderId="3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98" fillId="0" borderId="31" xfId="0" applyFont="1" applyBorder="1" applyAlignment="1">
      <alignment horizontal="center"/>
    </xf>
    <xf numFmtId="0" fontId="99" fillId="0" borderId="31" xfId="0" applyFont="1" applyBorder="1" applyAlignment="1">
      <alignment/>
    </xf>
    <xf numFmtId="0" fontId="99" fillId="0" borderId="32" xfId="0" applyFont="1" applyBorder="1" applyAlignment="1">
      <alignment/>
    </xf>
    <xf numFmtId="0" fontId="75" fillId="0" borderId="24" xfId="0" applyFont="1" applyBorder="1" applyAlignment="1">
      <alignment/>
    </xf>
    <xf numFmtId="0" fontId="74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7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7" fillId="34" borderId="0" xfId="0" applyFont="1" applyFill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100" fillId="0" borderId="33" xfId="0" applyFont="1" applyBorder="1" applyAlignment="1">
      <alignment horizontal="center" wrapText="1"/>
    </xf>
    <xf numFmtId="0" fontId="100" fillId="0" borderId="23" xfId="0" applyFont="1" applyBorder="1" applyAlignment="1">
      <alignment horizontal="center" wrapText="1"/>
    </xf>
    <xf numFmtId="0" fontId="101" fillId="0" borderId="23" xfId="0" applyFont="1" applyBorder="1" applyAlignment="1">
      <alignment horizontal="center" wrapText="1"/>
    </xf>
    <xf numFmtId="0" fontId="101" fillId="0" borderId="34" xfId="0" applyFont="1" applyBorder="1" applyAlignment="1">
      <alignment horizontal="center" wrapText="1"/>
    </xf>
    <xf numFmtId="0" fontId="101" fillId="0" borderId="35" xfId="0" applyFont="1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101" fillId="0" borderId="36" xfId="0" applyFont="1" applyBorder="1" applyAlignment="1">
      <alignment horizontal="center" wrapText="1"/>
    </xf>
    <xf numFmtId="0" fontId="88" fillId="34" borderId="0" xfId="0" applyFont="1" applyFill="1" applyAlignment="1">
      <alignment horizontal="center"/>
    </xf>
    <xf numFmtId="0" fontId="78" fillId="0" borderId="3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6" xfId="0" applyBorder="1" applyAlignment="1">
      <alignment/>
    </xf>
    <xf numFmtId="0" fontId="85" fillId="0" borderId="23" xfId="0" applyFont="1" applyBorder="1" applyAlignment="1">
      <alignment horizontal="center" wrapText="1"/>
    </xf>
    <xf numFmtId="0" fontId="85" fillId="0" borderId="35" xfId="0" applyFont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0" fontId="85" fillId="0" borderId="34" xfId="0" applyFont="1" applyBorder="1" applyAlignment="1">
      <alignment horizontal="center" wrapText="1"/>
    </xf>
    <xf numFmtId="0" fontId="85" fillId="0" borderId="36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74" fillId="33" borderId="0" xfId="0" applyFont="1" applyFill="1" applyAlignment="1">
      <alignment horizontal="right"/>
    </xf>
    <xf numFmtId="0" fontId="73" fillId="0" borderId="0" xfId="0" applyFont="1" applyAlignment="1">
      <alignment horizontal="right"/>
    </xf>
    <xf numFmtId="0" fontId="74" fillId="33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74" fillId="35" borderId="24" xfId="0" applyFont="1" applyFill="1" applyBorder="1" applyAlignment="1">
      <alignment/>
    </xf>
    <xf numFmtId="0" fontId="73" fillId="35" borderId="25" xfId="0" applyFont="1" applyFill="1" applyBorder="1" applyAlignment="1">
      <alignment/>
    </xf>
    <xf numFmtId="0" fontId="73" fillId="35" borderId="26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74" fillId="0" borderId="24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74" fillId="0" borderId="24" xfId="0" applyFont="1" applyFill="1" applyBorder="1" applyAlignment="1">
      <alignment/>
    </xf>
    <xf numFmtId="0" fontId="0" fillId="0" borderId="26" xfId="0" applyFill="1" applyBorder="1" applyAlignment="1">
      <alignment/>
    </xf>
    <xf numFmtId="0" fontId="76" fillId="0" borderId="24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74" fillId="35" borderId="25" xfId="0" applyFont="1" applyFill="1" applyBorder="1" applyAlignment="1">
      <alignment/>
    </xf>
    <xf numFmtId="0" fontId="74" fillId="35" borderId="26" xfId="0" applyFont="1" applyFill="1" applyBorder="1" applyAlignment="1">
      <alignment/>
    </xf>
    <xf numFmtId="0" fontId="102" fillId="0" borderId="25" xfId="0" applyFont="1" applyFill="1" applyBorder="1" applyAlignment="1">
      <alignment horizontal="center"/>
    </xf>
    <xf numFmtId="0" fontId="102" fillId="0" borderId="26" xfId="0" applyFont="1" applyFill="1" applyBorder="1" applyAlignment="1">
      <alignment horizontal="center"/>
    </xf>
    <xf numFmtId="0" fontId="77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74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74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76" fillId="0" borderId="24" xfId="0" applyFont="1" applyFill="1" applyBorder="1" applyAlignment="1">
      <alignment/>
    </xf>
    <xf numFmtId="0" fontId="85" fillId="0" borderId="34" xfId="0" applyFont="1" applyBorder="1" applyAlignment="1">
      <alignment horizontal="center"/>
    </xf>
    <xf numFmtId="0" fontId="85" fillId="0" borderId="36" xfId="0" applyFont="1" applyBorder="1" applyAlignment="1">
      <alignment horizontal="center"/>
    </xf>
    <xf numFmtId="0" fontId="75" fillId="0" borderId="33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34" xfId="0" applyFont="1" applyBorder="1" applyAlignment="1">
      <alignment/>
    </xf>
    <xf numFmtId="0" fontId="89" fillId="0" borderId="35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36" xfId="0" applyFont="1" applyBorder="1" applyAlignment="1">
      <alignment/>
    </xf>
    <xf numFmtId="0" fontId="75" fillId="0" borderId="33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/>
    </xf>
    <xf numFmtId="0" fontId="75" fillId="0" borderId="33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34" xfId="0" applyFont="1" applyBorder="1" applyAlignment="1">
      <alignment horizontal="center" wrapText="1"/>
    </xf>
    <xf numFmtId="0" fontId="83" fillId="0" borderId="35" xfId="0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3" fillId="0" borderId="36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5" fillId="0" borderId="24" xfId="0" applyFont="1" applyBorder="1" applyAlignment="1">
      <alignment wrapText="1"/>
    </xf>
    <xf numFmtId="0" fontId="89" fillId="0" borderId="25" xfId="0" applyFont="1" applyBorder="1" applyAlignment="1">
      <alignment wrapText="1"/>
    </xf>
    <xf numFmtId="0" fontId="89" fillId="0" borderId="26" xfId="0" applyFont="1" applyBorder="1" applyAlignment="1">
      <alignment wrapText="1"/>
    </xf>
    <xf numFmtId="0" fontId="7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5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8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8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74" fillId="0" borderId="37" xfId="0" applyFont="1" applyBorder="1" applyAlignment="1">
      <alignment/>
    </xf>
    <xf numFmtId="0" fontId="0" fillId="0" borderId="12" xfId="0" applyBorder="1" applyAlignment="1">
      <alignment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7" fillId="38" borderId="12" xfId="0" applyFont="1" applyFill="1" applyBorder="1" applyAlignment="1">
      <alignment horizontal="left" vertical="center" wrapText="1"/>
    </xf>
    <xf numFmtId="0" fontId="63" fillId="38" borderId="12" xfId="0" applyFont="1" applyFill="1" applyBorder="1" applyAlignment="1">
      <alignment horizontal="left" vertical="center" wrapText="1"/>
    </xf>
    <xf numFmtId="0" fontId="63" fillId="38" borderId="12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74" fillId="0" borderId="38" xfId="0" applyFont="1" applyBorder="1" applyAlignment="1">
      <alignment wrapText="1"/>
    </xf>
    <xf numFmtId="0" fontId="74" fillId="0" borderId="39" xfId="0" applyFont="1" applyBorder="1" applyAlignment="1">
      <alignment wrapText="1"/>
    </xf>
    <xf numFmtId="0" fontId="74" fillId="0" borderId="37" xfId="0" applyFont="1" applyBorder="1" applyAlignment="1">
      <alignment wrapText="1"/>
    </xf>
    <xf numFmtId="0" fontId="74" fillId="0" borderId="12" xfId="0" applyFont="1" applyBorder="1" applyAlignment="1">
      <alignment/>
    </xf>
    <xf numFmtId="0" fontId="87" fillId="8" borderId="12" xfId="0" applyFont="1" applyFill="1" applyBorder="1" applyAlignment="1">
      <alignment/>
    </xf>
    <xf numFmtId="0" fontId="63" fillId="8" borderId="12" xfId="0" applyFont="1" applyFill="1" applyBorder="1" applyAlignment="1">
      <alignment/>
    </xf>
    <xf numFmtId="0" fontId="88" fillId="35" borderId="12" xfId="0" applyFont="1" applyFill="1" applyBorder="1" applyAlignment="1">
      <alignment wrapText="1"/>
    </xf>
    <xf numFmtId="0" fontId="63" fillId="35" borderId="12" xfId="0" applyFont="1" applyFill="1" applyBorder="1" applyAlignment="1">
      <alignment wrapText="1"/>
    </xf>
    <xf numFmtId="0" fontId="88" fillId="9" borderId="12" xfId="0" applyFont="1" applyFill="1" applyBorder="1" applyAlignment="1">
      <alignment wrapText="1"/>
    </xf>
    <xf numFmtId="0" fontId="63" fillId="9" borderId="12" xfId="0" applyFont="1" applyFill="1" applyBorder="1" applyAlignment="1">
      <alignment wrapText="1"/>
    </xf>
    <xf numFmtId="0" fontId="87" fillId="19" borderId="12" xfId="0" applyFont="1" applyFill="1" applyBorder="1" applyAlignment="1">
      <alignment/>
    </xf>
    <xf numFmtId="0" fontId="63" fillId="19" borderId="12" xfId="0" applyFont="1" applyFill="1" applyBorder="1" applyAlignment="1">
      <alignment/>
    </xf>
    <xf numFmtId="0" fontId="88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63" fillId="0" borderId="39" xfId="0" applyFont="1" applyBorder="1" applyAlignment="1">
      <alignment wrapText="1"/>
    </xf>
    <xf numFmtId="3" fontId="73" fillId="0" borderId="3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8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73" fillId="0" borderId="38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3" fontId="88" fillId="0" borderId="3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0</xdr:row>
      <xdr:rowOff>0</xdr:rowOff>
    </xdr:from>
    <xdr:to>
      <xdr:col>13</xdr:col>
      <xdr:colOff>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933450</xdr:colOff>
      <xdr:row>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PageLayoutView="0" workbookViewId="0" topLeftCell="A1">
      <selection activeCell="AR68" sqref="AR68"/>
    </sheetView>
  </sheetViews>
  <sheetFormatPr defaultColWidth="9.140625" defaultRowHeight="15"/>
  <cols>
    <col min="1" max="1" width="3.421875" style="2" customWidth="1"/>
    <col min="2" max="2" width="2.00390625" style="2" customWidth="1"/>
    <col min="3" max="41" width="2.7109375" style="2" customWidth="1"/>
    <col min="42" max="16384" width="9.140625" style="2" customWidth="1"/>
  </cols>
  <sheetData>
    <row r="1" spans="1:4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0</v>
      </c>
      <c r="AI1" s="6"/>
      <c r="AJ1" s="6"/>
      <c r="AK1" s="6"/>
      <c r="AL1" s="6"/>
      <c r="AM1" s="6"/>
      <c r="AN1" s="6"/>
      <c r="AO1" s="6"/>
    </row>
    <row r="2" spans="1:41" ht="15.7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15.75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</row>
    <row r="4" spans="1:41" ht="15.75">
      <c r="A4" s="118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.75">
      <c r="A6" s="120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6.5" thickBot="1">
      <c r="A7" s="122" t="s">
        <v>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.75">
      <c r="A9" s="111" t="s">
        <v>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6.5" thickBot="1">
      <c r="A11" s="10">
        <v>1</v>
      </c>
      <c r="B11" s="3"/>
      <c r="C11" s="3" t="s">
        <v>7</v>
      </c>
      <c r="D11" s="3"/>
      <c r="E11" s="3"/>
      <c r="F11" s="3"/>
      <c r="G11" s="3"/>
      <c r="H11" s="3"/>
      <c r="I11" s="113" t="s">
        <v>328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6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6.5" thickBot="1">
      <c r="A13" s="10">
        <v>2</v>
      </c>
      <c r="B13" s="3"/>
      <c r="C13" s="3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 t="s">
        <v>9</v>
      </c>
      <c r="AD13" s="3"/>
      <c r="AE13" s="105">
        <v>2023</v>
      </c>
      <c r="AF13" s="106"/>
      <c r="AG13" s="106"/>
      <c r="AH13" s="107"/>
      <c r="AI13" s="3"/>
      <c r="AJ13" s="3"/>
      <c r="AK13" s="3"/>
      <c r="AL13" s="3"/>
      <c r="AM13" s="3"/>
      <c r="AN13" s="3"/>
      <c r="AO13" s="3"/>
    </row>
    <row r="14" spans="1:41" ht="6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6.5" thickBot="1">
      <c r="A15" s="10">
        <v>3</v>
      </c>
      <c r="B15" s="3"/>
      <c r="C15" s="6" t="s">
        <v>10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8" t="s">
        <v>327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09"/>
      <c r="AO15" s="3"/>
    </row>
    <row r="16" spans="1:41" ht="9" customHeight="1">
      <c r="A16" s="3"/>
      <c r="B16" s="3"/>
      <c r="C16" s="6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0.5" customHeight="1" thickBot="1">
      <c r="A17" s="3"/>
      <c r="B17" s="3"/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6.5" thickBot="1">
      <c r="A18" s="3"/>
      <c r="B18" s="3"/>
      <c r="C18" s="108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09"/>
      <c r="AO18" s="3"/>
    </row>
    <row r="19" spans="1:41" ht="6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6.5" thickBot="1">
      <c r="A20" s="3"/>
      <c r="B20" s="3"/>
      <c r="C20" s="108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09"/>
      <c r="AO20" s="3"/>
    </row>
    <row r="21" spans="1:41" ht="6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6.5" thickBot="1">
      <c r="A22" s="10">
        <v>4</v>
      </c>
      <c r="B22" s="3"/>
      <c r="C22" s="6" t="s">
        <v>13</v>
      </c>
      <c r="D22" s="6"/>
      <c r="E22" s="6"/>
      <c r="F22" s="6"/>
      <c r="G22" s="6"/>
      <c r="H22" s="6"/>
      <c r="I22" s="3" t="s">
        <v>14</v>
      </c>
      <c r="J22" s="3"/>
      <c r="K22" s="3"/>
      <c r="L22" s="3"/>
      <c r="M22" s="9" t="s">
        <v>15</v>
      </c>
      <c r="N22" s="3" t="s">
        <v>16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6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11" customFormat="1" ht="13.5" thickBot="1">
      <c r="A24" s="5"/>
      <c r="B24" s="5"/>
      <c r="C24" s="5"/>
      <c r="D24" s="5" t="s">
        <v>17</v>
      </c>
      <c r="E24" s="5"/>
      <c r="F24" s="5"/>
      <c r="G24" s="5"/>
      <c r="H24" s="5"/>
      <c r="I24" s="5"/>
      <c r="J24" s="14"/>
      <c r="K24" s="15"/>
      <c r="L24" s="5" t="s">
        <v>18</v>
      </c>
      <c r="M24" s="5"/>
      <c r="N24" s="5"/>
      <c r="O24" s="5"/>
      <c r="P24" s="14" t="s">
        <v>15</v>
      </c>
      <c r="Q24" s="5"/>
      <c r="R24" s="15" t="s">
        <v>19</v>
      </c>
      <c r="S24" s="5"/>
      <c r="T24" s="5"/>
      <c r="U24" s="5"/>
      <c r="V24" s="5"/>
      <c r="W24" s="5"/>
      <c r="X24" s="14"/>
      <c r="Y24" s="5"/>
      <c r="Z24" s="5" t="s">
        <v>20</v>
      </c>
      <c r="AA24" s="5"/>
      <c r="AB24" s="5"/>
      <c r="AC24" s="5"/>
      <c r="AD24" s="5"/>
      <c r="AE24" s="5"/>
      <c r="AF24" s="14"/>
      <c r="AG24" s="5"/>
      <c r="AH24" s="5" t="s">
        <v>22</v>
      </c>
      <c r="AI24" s="5"/>
      <c r="AJ24" s="5"/>
      <c r="AK24" s="5"/>
      <c r="AL24" s="5"/>
      <c r="AM24" s="5"/>
      <c r="AN24" s="14"/>
      <c r="AO24" s="5"/>
    </row>
    <row r="25" spans="1:41" ht="10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5" t="s">
        <v>21</v>
      </c>
      <c r="AA25" s="5"/>
      <c r="AB25" s="5"/>
      <c r="AC25" s="5"/>
      <c r="AD25" s="5"/>
      <c r="AE25" s="5"/>
      <c r="AF25" s="5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6.5" thickBot="1">
      <c r="A26" s="10">
        <v>5</v>
      </c>
      <c r="B26" s="3"/>
      <c r="C26" s="6" t="s">
        <v>23</v>
      </c>
      <c r="D26" s="6"/>
      <c r="E26" s="6"/>
      <c r="F26" s="6"/>
      <c r="G26" s="6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6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6.5" thickBot="1">
      <c r="A28" s="3"/>
      <c r="B28" s="3"/>
      <c r="C28" s="16" t="s">
        <v>24</v>
      </c>
      <c r="D28" s="3"/>
      <c r="E28" s="3" t="s">
        <v>25</v>
      </c>
      <c r="F28" s="3"/>
      <c r="G28" s="3"/>
      <c r="H28" s="108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09"/>
      <c r="AA28" s="3"/>
      <c r="AB28" s="3"/>
      <c r="AC28" s="3"/>
      <c r="AD28" s="16" t="s">
        <v>26</v>
      </c>
      <c r="AE28" s="3"/>
      <c r="AF28" s="3" t="s">
        <v>27</v>
      </c>
      <c r="AG28" s="3"/>
      <c r="AH28" s="108"/>
      <c r="AI28" s="110"/>
      <c r="AJ28" s="110"/>
      <c r="AK28" s="110"/>
      <c r="AL28" s="110"/>
      <c r="AM28" s="110"/>
      <c r="AN28" s="109"/>
      <c r="AO28" s="3"/>
    </row>
    <row r="29" spans="1:41" ht="12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3" t="s">
        <v>46</v>
      </c>
      <c r="AI29" s="24"/>
      <c r="AJ29" s="24"/>
      <c r="AK29" s="24"/>
      <c r="AL29" s="24"/>
      <c r="AM29" s="24"/>
      <c r="AN29" s="24"/>
      <c r="AO29" s="3"/>
    </row>
    <row r="30" spans="1:41" ht="16.5" thickBot="1">
      <c r="A30" s="10">
        <v>6</v>
      </c>
      <c r="B30" s="3"/>
      <c r="C30" s="3" t="s">
        <v>28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9" t="s">
        <v>15</v>
      </c>
      <c r="W30" s="17"/>
      <c r="X30" s="3" t="s">
        <v>16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6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6.5" thickBot="1">
      <c r="A32" s="3"/>
      <c r="B32" s="3"/>
      <c r="C32" s="16" t="s">
        <v>24</v>
      </c>
      <c r="D32" s="3"/>
      <c r="E32" s="4" t="s">
        <v>29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  <c r="S32" s="4"/>
      <c r="T32" s="16" t="s">
        <v>26</v>
      </c>
      <c r="U32" s="6"/>
      <c r="V32" s="4" t="s">
        <v>31</v>
      </c>
      <c r="W32" s="4"/>
      <c r="X32" s="20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9"/>
      <c r="AM32" s="4"/>
      <c r="AN32" s="4"/>
      <c r="AO32" s="4"/>
    </row>
    <row r="33" spans="1:41" ht="11.25" customHeight="1">
      <c r="A33" s="3"/>
      <c r="B33" s="3"/>
      <c r="C33" s="3"/>
      <c r="D33" s="3"/>
      <c r="E33" s="4" t="s">
        <v>30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4" t="s">
        <v>32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</row>
    <row r="34" spans="1:41" ht="6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6.5" thickBot="1">
      <c r="A35" s="3"/>
      <c r="B35" s="3"/>
      <c r="C35" s="16" t="s">
        <v>33</v>
      </c>
      <c r="D35" s="3"/>
      <c r="E35" s="4" t="s">
        <v>34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9"/>
      <c r="S35" s="4"/>
      <c r="T35" s="16" t="s">
        <v>39</v>
      </c>
      <c r="U35" s="3"/>
      <c r="V35" s="4" t="s">
        <v>40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9"/>
      <c r="AM35" s="4"/>
      <c r="AN35" s="4"/>
      <c r="AO35" s="4"/>
    </row>
    <row r="36" spans="1:256" s="22" customFormat="1" ht="9.75" customHeight="1">
      <c r="A36" s="4"/>
      <c r="B36" s="4"/>
      <c r="C36" s="4"/>
      <c r="D36" s="4"/>
      <c r="E36" s="4" t="s">
        <v>35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41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22" customFormat="1" ht="11.25" customHeight="1">
      <c r="A37" s="4"/>
      <c r="B37" s="4"/>
      <c r="C37" s="4"/>
      <c r="D37" s="4"/>
      <c r="E37" s="4" t="s">
        <v>36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42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42" ht="12.75" customHeight="1">
      <c r="A38" s="3"/>
      <c r="B38" s="3"/>
      <c r="C38" s="3"/>
      <c r="D38" s="3"/>
      <c r="E38" s="4" t="s">
        <v>37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 t="s">
        <v>43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3"/>
    </row>
    <row r="39" spans="1:41" ht="11.25" customHeight="1">
      <c r="A39" s="3"/>
      <c r="B39" s="3"/>
      <c r="C39" s="3"/>
      <c r="D39" s="3"/>
      <c r="E39" s="4" t="s">
        <v>38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6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6.5" thickBot="1">
      <c r="A41" s="10">
        <v>7</v>
      </c>
      <c r="B41" s="3"/>
      <c r="C41" s="6" t="s">
        <v>44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6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6.5" thickBot="1">
      <c r="A43" s="3"/>
      <c r="B43" s="3"/>
      <c r="C43" s="3"/>
      <c r="D43" s="3"/>
      <c r="E43" s="16" t="s">
        <v>24</v>
      </c>
      <c r="F43" s="3"/>
      <c r="G43" s="3" t="s">
        <v>45</v>
      </c>
      <c r="H43" s="3"/>
      <c r="I43" s="3"/>
      <c r="J43" s="108"/>
      <c r="K43" s="110"/>
      <c r="L43" s="110"/>
      <c r="M43" s="110"/>
      <c r="N43" s="110"/>
      <c r="O43" s="110"/>
      <c r="P43" s="110"/>
      <c r="Q43" s="110"/>
      <c r="R43" s="110"/>
      <c r="S43" s="110"/>
      <c r="T43" s="109"/>
      <c r="U43" s="3"/>
      <c r="V43" s="16" t="s">
        <v>26</v>
      </c>
      <c r="W43" s="3"/>
      <c r="X43" s="3" t="s">
        <v>27</v>
      </c>
      <c r="Y43" s="3"/>
      <c r="Z43" s="108"/>
      <c r="AA43" s="110"/>
      <c r="AB43" s="110"/>
      <c r="AC43" s="110"/>
      <c r="AD43" s="110"/>
      <c r="AE43" s="110"/>
      <c r="AF43" s="109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1.2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3" t="s">
        <v>46</v>
      </c>
      <c r="AA44" s="24"/>
      <c r="AB44" s="24"/>
      <c r="AC44" s="24"/>
      <c r="AD44" s="24"/>
      <c r="AE44" s="24"/>
      <c r="AF44" s="24"/>
      <c r="AG44" s="3"/>
      <c r="AH44" s="23"/>
      <c r="AI44" s="24"/>
      <c r="AJ44" s="24"/>
      <c r="AK44" s="24"/>
      <c r="AL44" s="24"/>
      <c r="AM44" s="24"/>
      <c r="AN44" s="24"/>
      <c r="AO44" s="3"/>
    </row>
    <row r="45" spans="1:41" ht="16.5" thickBot="1">
      <c r="A45" s="10">
        <v>8</v>
      </c>
      <c r="B45" s="3"/>
      <c r="C45" s="6" t="s">
        <v>47</v>
      </c>
      <c r="D45" s="6"/>
      <c r="E45" s="6"/>
      <c r="F45" s="6"/>
      <c r="G45" s="6"/>
      <c r="H45" s="105" t="s">
        <v>48</v>
      </c>
      <c r="I45" s="106"/>
      <c r="J45" s="107"/>
      <c r="K45" s="3"/>
      <c r="L45" s="3"/>
      <c r="M45" s="10">
        <v>9</v>
      </c>
      <c r="N45" s="3"/>
      <c r="O45" s="5" t="s">
        <v>49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5" t="s">
        <v>15</v>
      </c>
      <c r="AB45" s="5" t="s">
        <v>50</v>
      </c>
      <c r="AC45" s="5"/>
      <c r="AD45" s="5"/>
      <c r="AE45" s="5"/>
      <c r="AF45" s="5"/>
      <c r="AG45" s="5"/>
      <c r="AH45" s="5"/>
      <c r="AI45" s="5"/>
      <c r="AJ45" s="5"/>
      <c r="AK45" s="25">
        <v>1</v>
      </c>
      <c r="AL45" s="25">
        <v>2</v>
      </c>
      <c r="AM45" s="25">
        <v>3</v>
      </c>
      <c r="AN45" s="5"/>
      <c r="AO45" s="5"/>
    </row>
    <row r="46" spans="1:41" ht="6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6.5" thickBot="1">
      <c r="A47" s="26">
        <v>10</v>
      </c>
      <c r="B47" s="3"/>
      <c r="C47" s="5" t="s">
        <v>51</v>
      </c>
      <c r="D47" s="5"/>
      <c r="E47" s="5"/>
      <c r="F47" s="5"/>
      <c r="G47" s="5"/>
      <c r="H47" s="3"/>
      <c r="I47" s="3"/>
      <c r="J47" s="3"/>
      <c r="K47" s="16" t="s">
        <v>24</v>
      </c>
      <c r="L47" s="6" t="s">
        <v>53</v>
      </c>
      <c r="M47" s="3"/>
      <c r="N47" s="6"/>
      <c r="O47" s="116">
        <v>1</v>
      </c>
      <c r="P47" s="117"/>
      <c r="Q47" s="117"/>
      <c r="R47" s="117"/>
      <c r="S47" s="109"/>
      <c r="T47" s="3"/>
      <c r="U47" s="16" t="s">
        <v>26</v>
      </c>
      <c r="V47" s="28" t="s">
        <v>54</v>
      </c>
      <c r="W47" s="3"/>
      <c r="X47" s="29"/>
      <c r="Y47" s="116">
        <v>1</v>
      </c>
      <c r="Z47" s="117"/>
      <c r="AA47" s="117"/>
      <c r="AB47" s="117"/>
      <c r="AC47" s="109"/>
      <c r="AD47" s="27"/>
      <c r="AE47" s="16" t="s">
        <v>33</v>
      </c>
      <c r="AF47" s="28" t="s">
        <v>55</v>
      </c>
      <c r="AG47" s="29"/>
      <c r="AH47" s="31"/>
      <c r="AI47" s="116"/>
      <c r="AJ47" s="117"/>
      <c r="AK47" s="117"/>
      <c r="AL47" s="117"/>
      <c r="AM47" s="109"/>
      <c r="AN47" s="17"/>
      <c r="AO47" s="3"/>
    </row>
    <row r="48" spans="1:41" ht="10.5" customHeight="1">
      <c r="A48" s="3"/>
      <c r="B48" s="3"/>
      <c r="C48" s="5" t="s">
        <v>52</v>
      </c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 customHeight="1">
      <c r="A49" s="111" t="s">
        <v>56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  <row r="50" spans="1:41" ht="16.5" thickBot="1">
      <c r="A50" s="4" t="s">
        <v>57</v>
      </c>
      <c r="B50" s="4"/>
      <c r="C50" s="4"/>
      <c r="D50" s="4"/>
      <c r="E50" s="4"/>
      <c r="F50" s="4" t="s">
        <v>58</v>
      </c>
      <c r="G50" s="4"/>
      <c r="H50" s="4"/>
      <c r="I50" s="4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 t="s">
        <v>59</v>
      </c>
      <c r="AH50" s="4"/>
      <c r="AI50" s="4"/>
      <c r="AJ50" s="4"/>
      <c r="AK50" s="4"/>
      <c r="AL50" s="4"/>
      <c r="AM50" s="4"/>
      <c r="AN50" s="4"/>
      <c r="AO50" s="3"/>
    </row>
    <row r="51" spans="1:41" ht="16.5" thickBot="1">
      <c r="A51" s="99" t="s">
        <v>60</v>
      </c>
      <c r="B51" s="100"/>
      <c r="C51" s="100"/>
      <c r="D51" s="101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02">
        <f>'расчетная таблица по НТС'!M33</f>
        <v>423450</v>
      </c>
      <c r="AG51" s="103"/>
      <c r="AH51" s="103"/>
      <c r="AI51" s="103"/>
      <c r="AJ51" s="103"/>
      <c r="AK51" s="103"/>
      <c r="AL51" s="103"/>
      <c r="AM51" s="103"/>
      <c r="AN51" s="104"/>
      <c r="AO51" s="3"/>
    </row>
    <row r="52" spans="1:41" ht="6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" customHeight="1">
      <c r="A53" s="111" t="s">
        <v>62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:41" ht="16.5" thickBot="1">
      <c r="A54" s="4" t="s">
        <v>57</v>
      </c>
      <c r="B54" s="4"/>
      <c r="C54" s="4"/>
      <c r="D54" s="4"/>
      <c r="E54" s="4"/>
      <c r="F54" s="4" t="s">
        <v>58</v>
      </c>
      <c r="G54" s="4"/>
      <c r="H54" s="4"/>
      <c r="I54" s="4"/>
      <c r="J54" s="4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 t="s">
        <v>59</v>
      </c>
      <c r="AH54" s="4"/>
      <c r="AI54" s="4"/>
      <c r="AJ54" s="4"/>
      <c r="AK54" s="4"/>
      <c r="AL54" s="4"/>
      <c r="AM54" s="4"/>
      <c r="AN54" s="4"/>
      <c r="AO54" s="3"/>
    </row>
    <row r="55" spans="1:41" ht="16.5" thickBot="1">
      <c r="A55" s="99" t="s">
        <v>63</v>
      </c>
      <c r="B55" s="100"/>
      <c r="C55" s="100"/>
      <c r="D55" s="101"/>
      <c r="E55" s="3"/>
      <c r="F55" s="3" t="s">
        <v>61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02">
        <v>52110</v>
      </c>
      <c r="AG55" s="106"/>
      <c r="AH55" s="106"/>
      <c r="AI55" s="106"/>
      <c r="AJ55" s="106"/>
      <c r="AK55" s="106"/>
      <c r="AL55" s="106"/>
      <c r="AM55" s="106"/>
      <c r="AN55" s="107"/>
      <c r="AO55" s="3"/>
    </row>
    <row r="56" spans="1:41" ht="6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6.5" thickBot="1">
      <c r="A57" s="99" t="s">
        <v>64</v>
      </c>
      <c r="B57" s="100"/>
      <c r="C57" s="100"/>
      <c r="D57" s="101"/>
      <c r="E57" s="3"/>
      <c r="F57" s="3" t="s">
        <v>66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08"/>
      <c r="AG57" s="109"/>
      <c r="AH57" s="3"/>
      <c r="AI57" s="3"/>
      <c r="AJ57" s="3"/>
      <c r="AK57" s="3"/>
      <c r="AL57" s="3"/>
      <c r="AM57" s="3"/>
      <c r="AN57" s="3"/>
      <c r="AO57" s="3"/>
    </row>
    <row r="58" spans="1:41" ht="6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6.5" thickBot="1">
      <c r="A59" s="99" t="s">
        <v>65</v>
      </c>
      <c r="B59" s="100"/>
      <c r="C59" s="100"/>
      <c r="D59" s="101"/>
      <c r="E59" s="3"/>
      <c r="F59" s="3" t="s">
        <v>67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08"/>
      <c r="AG59" s="110"/>
      <c r="AH59" s="110"/>
      <c r="AI59" s="110"/>
      <c r="AJ59" s="110"/>
      <c r="AK59" s="110"/>
      <c r="AL59" s="110"/>
      <c r="AM59" s="110"/>
      <c r="AN59" s="109"/>
      <c r="AO59" s="3"/>
    </row>
    <row r="60" spans="1:41" ht="14.25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5" customHeight="1">
      <c r="A62" s="111" t="s">
        <v>68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41" ht="16.5" thickBot="1">
      <c r="A63" s="4" t="s">
        <v>57</v>
      </c>
      <c r="B63" s="4"/>
      <c r="C63" s="4"/>
      <c r="D63" s="4"/>
      <c r="E63" s="4"/>
      <c r="F63" s="4" t="s">
        <v>58</v>
      </c>
      <c r="G63" s="4"/>
      <c r="H63" s="4"/>
      <c r="I63" s="4"/>
      <c r="J63" s="4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 t="s">
        <v>59</v>
      </c>
      <c r="AH63" s="4"/>
      <c r="AI63" s="4"/>
      <c r="AJ63" s="4"/>
      <c r="AK63" s="4"/>
      <c r="AL63" s="4"/>
      <c r="AM63" s="4"/>
      <c r="AN63" s="4"/>
      <c r="AO63" s="3"/>
    </row>
    <row r="64" spans="1:41" ht="16.5" thickBot="1">
      <c r="A64" s="99" t="s">
        <v>69</v>
      </c>
      <c r="B64" s="100"/>
      <c r="C64" s="100"/>
      <c r="D64" s="101"/>
      <c r="E64" s="3"/>
      <c r="F64" s="3" t="s">
        <v>61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6.75" customHeight="1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6.5" thickBot="1">
      <c r="A66" s="3"/>
      <c r="B66" s="3"/>
      <c r="C66" s="3"/>
      <c r="D66" s="3"/>
      <c r="E66" s="3"/>
      <c r="F66" s="16" t="s">
        <v>70</v>
      </c>
      <c r="G66" s="3"/>
      <c r="H66" s="32">
        <v>1</v>
      </c>
      <c r="I66" s="32">
        <v>0</v>
      </c>
      <c r="J66" s="32">
        <v>4</v>
      </c>
      <c r="K66" s="32">
        <v>1</v>
      </c>
      <c r="L66" s="32">
        <v>0</v>
      </c>
      <c r="M66" s="32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02">
        <f>'расчетная таблица по НИ '!C25</f>
        <v>749250</v>
      </c>
      <c r="AG66" s="103"/>
      <c r="AH66" s="103"/>
      <c r="AI66" s="103"/>
      <c r="AJ66" s="103"/>
      <c r="AK66" s="103"/>
      <c r="AL66" s="103"/>
      <c r="AM66" s="103"/>
      <c r="AN66" s="104"/>
      <c r="AO66" s="3"/>
    </row>
    <row r="67" spans="1:41" ht="6.75" customHeight="1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6.5" thickBot="1">
      <c r="A68" s="3"/>
      <c r="B68" s="3"/>
      <c r="C68" s="3"/>
      <c r="D68" s="3"/>
      <c r="E68" s="3"/>
      <c r="F68" s="16" t="s">
        <v>71</v>
      </c>
      <c r="G68" s="3"/>
      <c r="H68" s="6" t="s">
        <v>73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3"/>
      <c r="AE68" s="3"/>
      <c r="AF68" s="105"/>
      <c r="AG68" s="106"/>
      <c r="AH68" s="106"/>
      <c r="AI68" s="106"/>
      <c r="AJ68" s="106"/>
      <c r="AK68" s="106"/>
      <c r="AL68" s="106"/>
      <c r="AM68" s="106"/>
      <c r="AN68" s="107"/>
      <c r="AO68" s="3"/>
    </row>
    <row r="69" spans="1:41" ht="12" customHeight="1" thickBot="1">
      <c r="A69" s="24"/>
      <c r="B69" s="24"/>
      <c r="C69" s="24"/>
      <c r="D69" s="24"/>
      <c r="E69" s="24"/>
      <c r="F69" s="24"/>
      <c r="G69" s="24"/>
      <c r="H69" s="6" t="s">
        <v>72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6.5" thickBot="1">
      <c r="A70" s="3"/>
      <c r="B70" s="3"/>
      <c r="C70" s="3"/>
      <c r="D70" s="3"/>
      <c r="E70" s="3"/>
      <c r="F70" s="16" t="s">
        <v>74</v>
      </c>
      <c r="G70" s="3"/>
      <c r="H70" s="32">
        <v>1</v>
      </c>
      <c r="I70" s="32">
        <v>0</v>
      </c>
      <c r="J70" s="32">
        <v>4</v>
      </c>
      <c r="K70" s="32">
        <v>1</v>
      </c>
      <c r="L70" s="32">
        <v>0</v>
      </c>
      <c r="M70" s="32">
        <v>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05"/>
      <c r="AG70" s="106"/>
      <c r="AH70" s="106"/>
      <c r="AI70" s="106"/>
      <c r="AJ70" s="106"/>
      <c r="AK70" s="106"/>
      <c r="AL70" s="106"/>
      <c r="AM70" s="106"/>
      <c r="AN70" s="107"/>
      <c r="AO70" s="3"/>
    </row>
    <row r="71" spans="1:41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</sheetData>
  <sheetProtection/>
  <mergeCells count="34">
    <mergeCell ref="AH28:AN28"/>
    <mergeCell ref="H28:Z28"/>
    <mergeCell ref="A2:AO2"/>
    <mergeCell ref="A3:AO3"/>
    <mergeCell ref="A4:AO4"/>
    <mergeCell ref="A6:AO6"/>
    <mergeCell ref="A7:AO7"/>
    <mergeCell ref="A9:AO9"/>
    <mergeCell ref="A53:AO53"/>
    <mergeCell ref="A55:D55"/>
    <mergeCell ref="I11:T11"/>
    <mergeCell ref="AE13:AH13"/>
    <mergeCell ref="O15:AN15"/>
    <mergeCell ref="C18:AN18"/>
    <mergeCell ref="O47:S47"/>
    <mergeCell ref="AI47:AM47"/>
    <mergeCell ref="Y47:AC47"/>
    <mergeCell ref="C20:AN20"/>
    <mergeCell ref="J43:T43"/>
    <mergeCell ref="Z43:AF43"/>
    <mergeCell ref="H45:J45"/>
    <mergeCell ref="A49:AO49"/>
    <mergeCell ref="A51:D51"/>
    <mergeCell ref="AF51:AN51"/>
    <mergeCell ref="A57:D57"/>
    <mergeCell ref="AF66:AN66"/>
    <mergeCell ref="AF68:AN68"/>
    <mergeCell ref="AF70:AN70"/>
    <mergeCell ref="A59:D59"/>
    <mergeCell ref="AF55:AN55"/>
    <mergeCell ref="AF57:AG57"/>
    <mergeCell ref="AF59:AN59"/>
    <mergeCell ref="A62:AO62"/>
    <mergeCell ref="A64:D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4"/>
  <sheetViews>
    <sheetView zoomScalePageLayoutView="0" workbookViewId="0" topLeftCell="A1">
      <selection activeCell="AL9" sqref="AL9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36" width="2.7109375" style="2" customWidth="1"/>
    <col min="37" max="37" width="4.28125" style="2" customWidth="1"/>
    <col min="38" max="43" width="2.7109375" style="2" customWidth="1"/>
    <col min="44" max="16384" width="9.140625" style="2" customWidth="1"/>
  </cols>
  <sheetData>
    <row r="1" spans="1:4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267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82" t="s">
        <v>268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48"/>
      <c r="AF3" s="50"/>
      <c r="AG3" s="272" t="s">
        <v>270</v>
      </c>
      <c r="AH3" s="273"/>
      <c r="AI3" s="273"/>
      <c r="AJ3" s="273"/>
      <c r="AK3" s="273"/>
      <c r="AL3" s="30"/>
      <c r="AM3" s="108"/>
      <c r="AN3" s="110"/>
      <c r="AO3" s="110"/>
      <c r="AP3" s="109"/>
      <c r="AQ3" s="3"/>
    </row>
    <row r="4" spans="1:43" ht="12.75" customHeight="1">
      <c r="A4" s="182" t="s">
        <v>269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48"/>
      <c r="AF4" s="50"/>
      <c r="AG4" s="273"/>
      <c r="AH4" s="273"/>
      <c r="AI4" s="273"/>
      <c r="AJ4" s="273"/>
      <c r="AK4" s="273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.75">
      <c r="A6" s="111" t="s">
        <v>273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6.5" thickBot="1">
      <c r="A8" s="73">
        <v>1</v>
      </c>
      <c r="B8" s="3"/>
      <c r="C8" s="6" t="s">
        <v>226</v>
      </c>
      <c r="D8" s="6"/>
      <c r="E8" s="6"/>
      <c r="F8" s="6"/>
      <c r="G8" s="6"/>
      <c r="H8" s="192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93"/>
      <c r="T8" s="3"/>
      <c r="U8" s="73">
        <v>3</v>
      </c>
      <c r="V8" s="3"/>
      <c r="W8" s="5" t="s">
        <v>271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9</v>
      </c>
      <c r="AL8" s="147">
        <v>2023</v>
      </c>
      <c r="AM8" s="199"/>
      <c r="AN8" s="199"/>
      <c r="AO8" s="200"/>
      <c r="AP8" s="3"/>
      <c r="AQ8" s="3"/>
    </row>
    <row r="9" spans="1:43" ht="9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 t="s">
        <v>123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3"/>
      <c r="AO9" s="3"/>
      <c r="AP9" s="3"/>
      <c r="AQ9" s="3"/>
    </row>
    <row r="10" spans="1:43" ht="16.5" thickBot="1">
      <c r="A10" s="73">
        <v>2</v>
      </c>
      <c r="B10" s="3"/>
      <c r="C10" s="6" t="s">
        <v>116</v>
      </c>
      <c r="D10" s="6"/>
      <c r="E10" s="6"/>
      <c r="F10" s="6"/>
      <c r="G10" s="6"/>
      <c r="H10" s="192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9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.75">
      <c r="A11" s="3"/>
      <c r="B11" s="3"/>
      <c r="C11" s="5" t="s">
        <v>272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"/>
      <c r="AM11" s="3"/>
      <c r="AN11" s="3"/>
      <c r="AO11" s="3"/>
      <c r="AP11" s="3"/>
      <c r="AQ11" s="3"/>
    </row>
    <row r="12" spans="1:43" ht="15.75">
      <c r="A12" s="111" t="s">
        <v>274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</row>
    <row r="13" spans="1:43" ht="15.75">
      <c r="A13" s="5" t="s">
        <v>57</v>
      </c>
      <c r="B13" s="5"/>
      <c r="C13" s="5"/>
      <c r="D13" s="5"/>
      <c r="E13" s="5"/>
      <c r="F13" s="3"/>
      <c r="G13" s="3"/>
      <c r="H13" s="3"/>
      <c r="I13" s="6" t="s">
        <v>58</v>
      </c>
      <c r="J13" s="6"/>
      <c r="K13" s="6"/>
      <c r="L13" s="6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9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6.5" thickBot="1">
      <c r="A15" s="116" t="s">
        <v>275</v>
      </c>
      <c r="B15" s="264"/>
      <c r="C15" s="264"/>
      <c r="D15" s="265"/>
      <c r="E15" s="3"/>
      <c r="F15" s="3"/>
      <c r="G15" s="3"/>
      <c r="H15" s="3"/>
      <c r="I15" s="3" t="s">
        <v>276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92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93"/>
      <c r="AO15" s="3"/>
      <c r="AP15" s="3"/>
      <c r="AQ15" s="3"/>
    </row>
    <row r="16" spans="1:43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 thickBot="1">
      <c r="A17" s="111" t="s">
        <v>277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</row>
    <row r="18" spans="1:43" ht="28.5" customHeight="1" thickBot="1">
      <c r="A18" s="74" t="s">
        <v>24</v>
      </c>
      <c r="B18" s="105" t="s">
        <v>231</v>
      </c>
      <c r="C18" s="106"/>
      <c r="D18" s="106"/>
      <c r="E18" s="106"/>
      <c r="F18" s="107"/>
      <c r="G18" s="3"/>
      <c r="H18" s="3"/>
      <c r="I18" s="74" t="s">
        <v>26</v>
      </c>
      <c r="J18" s="266" t="s">
        <v>278</v>
      </c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8"/>
      <c r="W18" s="3"/>
      <c r="X18" s="3"/>
      <c r="Y18" s="74" t="s">
        <v>33</v>
      </c>
      <c r="Z18" s="269" t="s">
        <v>279</v>
      </c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1"/>
      <c r="AM18" s="3"/>
      <c r="AN18" s="3"/>
      <c r="AO18" s="3"/>
      <c r="AP18" s="3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 customHeight="1" thickBot="1">
      <c r="A20" s="105" t="s">
        <v>232</v>
      </c>
      <c r="B20" s="106"/>
      <c r="C20" s="106"/>
      <c r="D20" s="106"/>
      <c r="E20" s="106"/>
      <c r="F20" s="10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08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09"/>
      <c r="AM20" s="3"/>
      <c r="AN20" s="3"/>
      <c r="AO20" s="3"/>
      <c r="AP20" s="3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 thickBot="1">
      <c r="A22" s="108"/>
      <c r="B22" s="110"/>
      <c r="C22" s="110"/>
      <c r="D22" s="110"/>
      <c r="E22" s="110"/>
      <c r="F22" s="109"/>
      <c r="G22" s="3"/>
      <c r="H22" s="3"/>
      <c r="I22" s="108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9"/>
      <c r="W22" s="3"/>
      <c r="X22" s="3"/>
      <c r="Y22" s="108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09"/>
      <c r="AM22" s="3"/>
      <c r="AN22" s="3"/>
      <c r="AO22" s="3"/>
      <c r="AP22" s="3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6.5" thickBot="1">
      <c r="A24" s="108"/>
      <c r="B24" s="110"/>
      <c r="C24" s="110"/>
      <c r="D24" s="110"/>
      <c r="E24" s="110"/>
      <c r="F24" s="109"/>
      <c r="G24" s="3"/>
      <c r="H24" s="3"/>
      <c r="I24" s="108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9"/>
      <c r="W24" s="3"/>
      <c r="X24" s="3"/>
      <c r="Y24" s="108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09"/>
      <c r="AM24" s="3"/>
      <c r="AN24" s="3"/>
      <c r="AO24" s="3"/>
      <c r="AP24" s="3"/>
      <c r="AQ24" s="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6.5" thickBot="1">
      <c r="A26" s="108"/>
      <c r="B26" s="110"/>
      <c r="C26" s="110"/>
      <c r="D26" s="110"/>
      <c r="E26" s="110"/>
      <c r="F26" s="109"/>
      <c r="G26" s="3"/>
      <c r="H26" s="3"/>
      <c r="I26" s="108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9"/>
      <c r="W26" s="3"/>
      <c r="X26" s="3"/>
      <c r="Y26" s="108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09"/>
      <c r="AM26" s="3"/>
      <c r="AN26" s="3"/>
      <c r="AO26" s="3"/>
      <c r="AP26" s="3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6.5" thickBot="1">
      <c r="A28" s="108"/>
      <c r="B28" s="110"/>
      <c r="C28" s="110"/>
      <c r="D28" s="110"/>
      <c r="E28" s="110"/>
      <c r="F28" s="109"/>
      <c r="G28" s="3"/>
      <c r="H28" s="3"/>
      <c r="I28" s="108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09"/>
      <c r="W28" s="3"/>
      <c r="X28" s="3"/>
      <c r="Y28" s="108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09"/>
      <c r="AM28" s="3"/>
      <c r="AN28" s="3"/>
      <c r="AO28" s="3"/>
      <c r="AP28" s="3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6.5" thickBot="1">
      <c r="A30" s="108"/>
      <c r="B30" s="110"/>
      <c r="C30" s="110"/>
      <c r="D30" s="110"/>
      <c r="E30" s="110"/>
      <c r="F30" s="109"/>
      <c r="G30" s="3"/>
      <c r="H30" s="3"/>
      <c r="I30" s="108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09"/>
      <c r="W30" s="3"/>
      <c r="X30" s="3"/>
      <c r="Y30" s="108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09"/>
      <c r="AM30" s="3"/>
      <c r="AN30" s="3"/>
      <c r="AO30" s="3"/>
      <c r="AP30" s="3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6.5" thickBot="1">
      <c r="A32" s="108"/>
      <c r="B32" s="110"/>
      <c r="C32" s="110"/>
      <c r="D32" s="110"/>
      <c r="E32" s="110"/>
      <c r="F32" s="109"/>
      <c r="G32" s="3"/>
      <c r="H32" s="3"/>
      <c r="I32" s="108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09"/>
      <c r="W32" s="3"/>
      <c r="X32" s="3"/>
      <c r="Y32" s="108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09"/>
      <c r="AM32" s="3"/>
      <c r="AN32" s="3"/>
      <c r="AO32" s="3"/>
      <c r="AP32" s="3"/>
      <c r="AQ32" s="3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6.5" thickBot="1">
      <c r="A34" s="108"/>
      <c r="B34" s="110"/>
      <c r="C34" s="110"/>
      <c r="D34" s="110"/>
      <c r="E34" s="110"/>
      <c r="F34" s="109"/>
      <c r="G34" s="3"/>
      <c r="H34" s="3"/>
      <c r="I34" s="108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09"/>
      <c r="W34" s="3"/>
      <c r="X34" s="3"/>
      <c r="Y34" s="108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09"/>
      <c r="AM34" s="3"/>
      <c r="AN34" s="3"/>
      <c r="AO34" s="3"/>
      <c r="AP34" s="3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customHeight="1" thickBot="1">
      <c r="A36" s="108"/>
      <c r="B36" s="110"/>
      <c r="C36" s="110"/>
      <c r="D36" s="110"/>
      <c r="E36" s="110"/>
      <c r="F36" s="109"/>
      <c r="G36" s="3"/>
      <c r="H36" s="3"/>
      <c r="I36" s="108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09"/>
      <c r="W36" s="3"/>
      <c r="X36" s="3"/>
      <c r="Y36" s="108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09"/>
      <c r="AM36" s="3"/>
      <c r="AN36" s="3"/>
      <c r="AO36" s="3"/>
      <c r="AP36" s="3"/>
      <c r="AQ36" s="3"/>
    </row>
    <row r="37" spans="1:43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6.5" thickBot="1">
      <c r="A38" s="108"/>
      <c r="B38" s="110"/>
      <c r="C38" s="110"/>
      <c r="D38" s="110"/>
      <c r="E38" s="110"/>
      <c r="F38" s="109"/>
      <c r="G38" s="3"/>
      <c r="H38" s="3"/>
      <c r="I38" s="108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09"/>
      <c r="W38" s="3"/>
      <c r="X38" s="3"/>
      <c r="Y38" s="108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09"/>
      <c r="AM38" s="3"/>
      <c r="AN38" s="3"/>
      <c r="AO38" s="3"/>
      <c r="AP38" s="3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6.5" thickBot="1">
      <c r="A40" s="108"/>
      <c r="B40" s="110"/>
      <c r="C40" s="110"/>
      <c r="D40" s="110"/>
      <c r="E40" s="110"/>
      <c r="F40" s="109"/>
      <c r="G40" s="3"/>
      <c r="H40" s="3"/>
      <c r="I40" s="108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09"/>
      <c r="W40" s="3"/>
      <c r="X40" s="3"/>
      <c r="Y40" s="108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09"/>
      <c r="AM40" s="3"/>
      <c r="AN40" s="3"/>
      <c r="AO40" s="3"/>
      <c r="AP40" s="3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6.5" thickBot="1">
      <c r="A42" s="108"/>
      <c r="B42" s="110"/>
      <c r="C42" s="110"/>
      <c r="D42" s="110"/>
      <c r="E42" s="110"/>
      <c r="F42" s="109"/>
      <c r="G42" s="3"/>
      <c r="H42" s="3"/>
      <c r="I42" s="108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09"/>
      <c r="W42" s="3"/>
      <c r="X42" s="3"/>
      <c r="Y42" s="108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09"/>
      <c r="AM42" s="3"/>
      <c r="AN42" s="3"/>
      <c r="AO42" s="3"/>
      <c r="AP42" s="3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6.5" thickBot="1">
      <c r="A44" s="108"/>
      <c r="B44" s="110"/>
      <c r="C44" s="110"/>
      <c r="D44" s="110"/>
      <c r="E44" s="110"/>
      <c r="F44" s="109"/>
      <c r="G44" s="3"/>
      <c r="H44" s="3"/>
      <c r="I44" s="108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09"/>
      <c r="W44" s="3"/>
      <c r="X44" s="3"/>
      <c r="Y44" s="108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09"/>
      <c r="AM44" s="3"/>
      <c r="AN44" s="3"/>
      <c r="AO44" s="3"/>
      <c r="AP44" s="3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 thickBot="1">
      <c r="A46" s="108"/>
      <c r="B46" s="110"/>
      <c r="C46" s="110"/>
      <c r="D46" s="110"/>
      <c r="E46" s="110"/>
      <c r="F46" s="109"/>
      <c r="G46" s="3"/>
      <c r="H46" s="3"/>
      <c r="I46" s="108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09"/>
      <c r="W46" s="3"/>
      <c r="X46" s="3"/>
      <c r="Y46" s="108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09"/>
      <c r="AM46" s="3"/>
      <c r="AN46" s="3"/>
      <c r="AO46" s="3"/>
      <c r="AP46" s="3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 thickBot="1">
      <c r="A48" s="108"/>
      <c r="B48" s="110"/>
      <c r="C48" s="110"/>
      <c r="D48" s="110"/>
      <c r="E48" s="110"/>
      <c r="F48" s="109"/>
      <c r="G48" s="3"/>
      <c r="H48" s="3"/>
      <c r="I48" s="108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09"/>
      <c r="W48" s="3"/>
      <c r="X48" s="3"/>
      <c r="Y48" s="108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09"/>
      <c r="AM48" s="3"/>
      <c r="AN48" s="3"/>
      <c r="AO48" s="3"/>
      <c r="AP48" s="3"/>
      <c r="AQ48" s="3"/>
    </row>
    <row r="49" spans="1:43" ht="9.7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 thickBot="1">
      <c r="A50" s="108"/>
      <c r="B50" s="110"/>
      <c r="C50" s="110"/>
      <c r="D50" s="110"/>
      <c r="E50" s="110"/>
      <c r="F50" s="109"/>
      <c r="G50" s="3"/>
      <c r="H50" s="3"/>
      <c r="I50" s="108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09"/>
      <c r="W50" s="3"/>
      <c r="X50" s="3"/>
      <c r="Y50" s="108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09"/>
      <c r="AM50" s="3"/>
      <c r="AN50" s="3"/>
      <c r="AO50" s="3"/>
      <c r="AP50" s="3"/>
      <c r="AQ50" s="3"/>
    </row>
    <row r="51" spans="1:43" ht="9.7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 thickBot="1">
      <c r="A52" s="108"/>
      <c r="B52" s="110"/>
      <c r="C52" s="110"/>
      <c r="D52" s="110"/>
      <c r="E52" s="110"/>
      <c r="F52" s="109"/>
      <c r="G52" s="3"/>
      <c r="H52" s="3"/>
      <c r="I52" s="108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09"/>
      <c r="W52" s="3"/>
      <c r="X52" s="3"/>
      <c r="Y52" s="108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09"/>
      <c r="AM52" s="3"/>
      <c r="AN52" s="3"/>
      <c r="AO52" s="3"/>
      <c r="AP52" s="3"/>
      <c r="AQ52" s="3"/>
    </row>
    <row r="53" spans="1:43" ht="9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 thickBot="1">
      <c r="A54" s="108"/>
      <c r="B54" s="110"/>
      <c r="C54" s="110"/>
      <c r="D54" s="110"/>
      <c r="E54" s="110"/>
      <c r="F54" s="109"/>
      <c r="G54" s="3"/>
      <c r="H54" s="3"/>
      <c r="I54" s="108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09"/>
      <c r="W54" s="3"/>
      <c r="X54" s="3"/>
      <c r="Y54" s="108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09"/>
      <c r="AM54" s="3"/>
      <c r="AN54" s="3"/>
      <c r="AO54" s="3"/>
      <c r="AP54" s="3"/>
      <c r="AQ54" s="3"/>
    </row>
    <row r="55" spans="1:43" ht="9.75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 thickBot="1">
      <c r="A56" s="108"/>
      <c r="B56" s="110"/>
      <c r="C56" s="110"/>
      <c r="D56" s="110"/>
      <c r="E56" s="110"/>
      <c r="F56" s="109"/>
      <c r="G56" s="3"/>
      <c r="H56" s="3"/>
      <c r="I56" s="108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09"/>
      <c r="W56" s="3"/>
      <c r="X56" s="3"/>
      <c r="Y56" s="108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09"/>
      <c r="AM56" s="3"/>
      <c r="AN56" s="3"/>
      <c r="AO56" s="3"/>
      <c r="AP56" s="3"/>
      <c r="AQ56" s="3"/>
    </row>
    <row r="57" spans="1:43" ht="9.7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6.5" thickBot="1">
      <c r="A58" s="108"/>
      <c r="B58" s="110"/>
      <c r="C58" s="110"/>
      <c r="D58" s="110"/>
      <c r="E58" s="110"/>
      <c r="F58" s="109"/>
      <c r="G58" s="3"/>
      <c r="H58" s="3"/>
      <c r="I58" s="108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09"/>
      <c r="W58" s="3"/>
      <c r="X58" s="3"/>
      <c r="Y58" s="108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09"/>
      <c r="AM58" s="3"/>
      <c r="AN58" s="3"/>
      <c r="AO58" s="3"/>
      <c r="AP58" s="3"/>
      <c r="AQ58" s="3"/>
    </row>
    <row r="59" spans="1:43" ht="9.75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6.5" thickBot="1">
      <c r="A60" s="108"/>
      <c r="B60" s="110"/>
      <c r="C60" s="110"/>
      <c r="D60" s="110"/>
      <c r="E60" s="110"/>
      <c r="F60" s="109"/>
      <c r="G60" s="3"/>
      <c r="H60" s="3"/>
      <c r="I60" s="10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09"/>
      <c r="W60" s="3"/>
      <c r="X60" s="3"/>
      <c r="Y60" s="108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09"/>
      <c r="AM60" s="3"/>
      <c r="AN60" s="3"/>
      <c r="AO60" s="3"/>
      <c r="AP60" s="3"/>
      <c r="AQ60" s="3"/>
    </row>
    <row r="61" spans="1:43" ht="9.7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6.5" thickBot="1">
      <c r="A62" s="108"/>
      <c r="B62" s="110"/>
      <c r="C62" s="110"/>
      <c r="D62" s="110"/>
      <c r="E62" s="110"/>
      <c r="F62" s="109"/>
      <c r="G62" s="3"/>
      <c r="H62" s="3"/>
      <c r="I62" s="10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09"/>
      <c r="W62" s="3"/>
      <c r="X62" s="3"/>
      <c r="Y62" s="108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09"/>
      <c r="AM62" s="3"/>
      <c r="AN62" s="3"/>
      <c r="AO62" s="3"/>
      <c r="AP62" s="3"/>
      <c r="AQ62" s="3"/>
    </row>
    <row r="63" spans="1:43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</sheetData>
  <sheetProtection/>
  <mergeCells count="80">
    <mergeCell ref="A62:F62"/>
    <mergeCell ref="I62:V62"/>
    <mergeCell ref="Y62:AL62"/>
    <mergeCell ref="A12:AQ12"/>
    <mergeCell ref="A3:AD3"/>
    <mergeCell ref="AM3:AP3"/>
    <mergeCell ref="A4:AD4"/>
    <mergeCell ref="A6:AQ6"/>
    <mergeCell ref="AG3:AK4"/>
    <mergeCell ref="H8:S8"/>
    <mergeCell ref="A58:F58"/>
    <mergeCell ref="I58:V58"/>
    <mergeCell ref="Y58:AL58"/>
    <mergeCell ref="A60:F60"/>
    <mergeCell ref="I60:V60"/>
    <mergeCell ref="Y60:AL60"/>
    <mergeCell ref="A54:F54"/>
    <mergeCell ref="I54:V54"/>
    <mergeCell ref="Y54:AL54"/>
    <mergeCell ref="A56:F56"/>
    <mergeCell ref="I56:V56"/>
    <mergeCell ref="Y56:AL56"/>
    <mergeCell ref="A50:F50"/>
    <mergeCell ref="I50:V50"/>
    <mergeCell ref="Y50:AL50"/>
    <mergeCell ref="A52:F52"/>
    <mergeCell ref="I52:V52"/>
    <mergeCell ref="Y52:AL52"/>
    <mergeCell ref="A46:F46"/>
    <mergeCell ref="I46:V46"/>
    <mergeCell ref="Y46:AL46"/>
    <mergeCell ref="A48:F48"/>
    <mergeCell ref="I48:V48"/>
    <mergeCell ref="Y48:AL48"/>
    <mergeCell ref="A42:F42"/>
    <mergeCell ref="I42:V42"/>
    <mergeCell ref="Y42:AL42"/>
    <mergeCell ref="A44:F44"/>
    <mergeCell ref="I44:V44"/>
    <mergeCell ref="Y44:AL44"/>
    <mergeCell ref="A38:F38"/>
    <mergeCell ref="I38:V38"/>
    <mergeCell ref="Y38:AL38"/>
    <mergeCell ref="A40:F40"/>
    <mergeCell ref="I40:V40"/>
    <mergeCell ref="Y40:AL40"/>
    <mergeCell ref="A34:F34"/>
    <mergeCell ref="I34:V34"/>
    <mergeCell ref="Y34:AL34"/>
    <mergeCell ref="A36:F36"/>
    <mergeCell ref="I36:V36"/>
    <mergeCell ref="Y36:AL36"/>
    <mergeCell ref="A30:F30"/>
    <mergeCell ref="I30:V30"/>
    <mergeCell ref="Y30:AL30"/>
    <mergeCell ref="A32:F32"/>
    <mergeCell ref="I32:V32"/>
    <mergeCell ref="Y32:AL32"/>
    <mergeCell ref="A26:F26"/>
    <mergeCell ref="I26:V26"/>
    <mergeCell ref="Y26:AL26"/>
    <mergeCell ref="A28:F28"/>
    <mergeCell ref="I28:V28"/>
    <mergeCell ref="Y28:AL28"/>
    <mergeCell ref="A20:F20"/>
    <mergeCell ref="Y20:AL20"/>
    <mergeCell ref="A22:F22"/>
    <mergeCell ref="I22:V22"/>
    <mergeCell ref="Y22:AL22"/>
    <mergeCell ref="A24:F24"/>
    <mergeCell ref="I24:V24"/>
    <mergeCell ref="Y24:AL24"/>
    <mergeCell ref="H10:S10"/>
    <mergeCell ref="AL8:AO8"/>
    <mergeCell ref="A15:D15"/>
    <mergeCell ref="AC15:AN15"/>
    <mergeCell ref="A17:AQ17"/>
    <mergeCell ref="B18:F18"/>
    <mergeCell ref="J18:V18"/>
    <mergeCell ref="Z18:AL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A33" sqref="A33"/>
    </sheetView>
  </sheetViews>
  <sheetFormatPr defaultColWidth="9.140625" defaultRowHeight="15"/>
  <cols>
    <col min="1" max="1" width="5.7109375" style="2" customWidth="1"/>
    <col min="2" max="2" width="13.7109375" style="2" bestFit="1" customWidth="1"/>
    <col min="3" max="4" width="9.140625" style="2" customWidth="1"/>
    <col min="5" max="5" width="10.28125" style="2" customWidth="1"/>
    <col min="6" max="6" width="7.57421875" style="2" customWidth="1"/>
    <col min="7" max="7" width="7.00390625" style="2" customWidth="1"/>
    <col min="8" max="8" width="14.7109375" style="2" customWidth="1"/>
    <col min="9" max="9" width="13.140625" style="2" customWidth="1"/>
    <col min="10" max="10" width="15.421875" style="2" customWidth="1"/>
    <col min="11" max="11" width="10.57421875" style="2" customWidth="1"/>
    <col min="12" max="12" width="13.421875" style="2" customWidth="1"/>
    <col min="13" max="13" width="17.7109375" style="2" customWidth="1"/>
    <col min="14" max="16384" width="9.140625" style="2" customWidth="1"/>
  </cols>
  <sheetData>
    <row r="1" spans="4:12" ht="15.75">
      <c r="D1" s="274" t="s">
        <v>295</v>
      </c>
      <c r="E1" s="275"/>
      <c r="F1" s="275"/>
      <c r="G1" s="275"/>
      <c r="H1" s="275"/>
      <c r="I1" s="275"/>
      <c r="J1" s="275"/>
      <c r="K1" s="275"/>
      <c r="L1" s="275"/>
    </row>
    <row r="2" ht="15.75"/>
    <row r="3" spans="1:2" ht="15.75">
      <c r="A3" s="75" t="s">
        <v>284</v>
      </c>
      <c r="B3" s="94" t="s">
        <v>328</v>
      </c>
    </row>
    <row r="4" spans="1:5" s="75" customFormat="1" ht="15.75">
      <c r="A4" s="75" t="s">
        <v>280</v>
      </c>
      <c r="E4" s="75" t="s">
        <v>327</v>
      </c>
    </row>
    <row r="5" spans="1:5" s="75" customFormat="1" ht="15.75">
      <c r="A5" s="75" t="s">
        <v>281</v>
      </c>
      <c r="D5" s="75">
        <v>2023</v>
      </c>
      <c r="E5" s="78" t="s">
        <v>9</v>
      </c>
    </row>
    <row r="6" spans="1:7" ht="15.75">
      <c r="A6" s="75" t="s">
        <v>282</v>
      </c>
      <c r="B6" s="75"/>
      <c r="C6" s="75"/>
      <c r="D6" s="75"/>
      <c r="F6" s="76">
        <v>3450</v>
      </c>
      <c r="G6" s="78" t="s">
        <v>283</v>
      </c>
    </row>
    <row r="8" spans="1:13" ht="71.25">
      <c r="A8" s="81" t="s">
        <v>285</v>
      </c>
      <c r="B8" s="276" t="s">
        <v>286</v>
      </c>
      <c r="C8" s="277"/>
      <c r="D8" s="277"/>
      <c r="E8" s="277"/>
      <c r="F8" s="277"/>
      <c r="G8" s="277"/>
      <c r="H8" s="81" t="s">
        <v>288</v>
      </c>
      <c r="I8" s="81" t="s">
        <v>297</v>
      </c>
      <c r="J8" s="81" t="s">
        <v>298</v>
      </c>
      <c r="K8" s="81" t="s">
        <v>299</v>
      </c>
      <c r="L8" s="81" t="s">
        <v>300</v>
      </c>
      <c r="M8" s="81" t="s">
        <v>301</v>
      </c>
    </row>
    <row r="9" spans="1:13" ht="13.5" customHeight="1">
      <c r="A9" s="280">
        <v>1</v>
      </c>
      <c r="B9" s="283" t="s">
        <v>287</v>
      </c>
      <c r="C9" s="284"/>
      <c r="D9" s="284"/>
      <c r="E9" s="284"/>
      <c r="F9" s="284"/>
      <c r="G9" s="284"/>
      <c r="H9" s="285"/>
      <c r="I9" s="285"/>
      <c r="J9" s="285"/>
      <c r="K9" s="285"/>
      <c r="L9" s="285"/>
      <c r="M9" s="286"/>
    </row>
    <row r="10" spans="1:13" ht="15.75">
      <c r="A10" s="279"/>
      <c r="B10" s="281" t="s">
        <v>289</v>
      </c>
      <c r="C10" s="282"/>
      <c r="D10" s="282"/>
      <c r="E10" s="282"/>
      <c r="F10" s="282"/>
      <c r="G10" s="282"/>
      <c r="H10" s="32">
        <v>1</v>
      </c>
      <c r="I10" s="83"/>
      <c r="J10" s="83"/>
      <c r="K10" s="82">
        <f>H10*F6</f>
        <v>3450</v>
      </c>
      <c r="L10" s="82"/>
      <c r="M10" s="82">
        <f>K10/12*L10</f>
        <v>0</v>
      </c>
    </row>
    <row r="11" spans="1:13" ht="15.75">
      <c r="A11" s="279"/>
      <c r="B11" s="281" t="s">
        <v>290</v>
      </c>
      <c r="C11" s="282"/>
      <c r="D11" s="282"/>
      <c r="E11" s="282"/>
      <c r="F11" s="282"/>
      <c r="G11" s="282"/>
      <c r="H11" s="32">
        <v>2</v>
      </c>
      <c r="I11" s="83">
        <v>1450</v>
      </c>
      <c r="J11" s="83">
        <v>350</v>
      </c>
      <c r="K11" s="82">
        <f>H11*F6</f>
        <v>6900</v>
      </c>
      <c r="L11" s="82">
        <v>8</v>
      </c>
      <c r="M11" s="82">
        <f>(K11)/12*L11</f>
        <v>4600</v>
      </c>
    </row>
    <row r="12" spans="1:13" ht="15.75">
      <c r="A12" s="279"/>
      <c r="B12" s="281" t="s">
        <v>296</v>
      </c>
      <c r="C12" s="282"/>
      <c r="D12" s="282"/>
      <c r="E12" s="282"/>
      <c r="F12" s="282"/>
      <c r="G12" s="282"/>
      <c r="H12" s="32">
        <v>3</v>
      </c>
      <c r="I12" s="91"/>
      <c r="J12" s="32"/>
      <c r="K12" s="82">
        <f>H12*F6</f>
        <v>10350</v>
      </c>
      <c r="L12" s="82"/>
      <c r="M12" s="82">
        <f>(K12+(7*J12))/12*L12</f>
        <v>0</v>
      </c>
    </row>
    <row r="13" spans="1:13" ht="15.75" customHeight="1">
      <c r="A13" s="279"/>
      <c r="B13" s="288" t="s">
        <v>291</v>
      </c>
      <c r="C13" s="289"/>
      <c r="D13" s="289"/>
      <c r="E13" s="289"/>
      <c r="F13" s="289"/>
      <c r="G13" s="290"/>
      <c r="H13" s="32">
        <v>6</v>
      </c>
      <c r="I13" s="82"/>
      <c r="J13" s="32"/>
      <c r="K13" s="82">
        <f>H13*F6</f>
        <v>20700</v>
      </c>
      <c r="L13" s="82"/>
      <c r="M13" s="82">
        <f>(K13+(7*J13))/12*L13</f>
        <v>0</v>
      </c>
    </row>
    <row r="14" spans="1:13" ht="15.75">
      <c r="A14" s="279"/>
      <c r="B14" s="281" t="s">
        <v>292</v>
      </c>
      <c r="C14" s="282"/>
      <c r="D14" s="282"/>
      <c r="E14" s="282"/>
      <c r="F14" s="282"/>
      <c r="G14" s="282"/>
      <c r="H14" s="32">
        <v>9</v>
      </c>
      <c r="I14" s="91"/>
      <c r="J14" s="32"/>
      <c r="K14" s="82">
        <f>H14*F6</f>
        <v>31050</v>
      </c>
      <c r="L14" s="82"/>
      <c r="M14" s="82">
        <f>(K14+(7*J14))/12*L14</f>
        <v>0</v>
      </c>
    </row>
    <row r="15" spans="1:13" ht="15.75">
      <c r="A15" s="279"/>
      <c r="B15" s="281" t="s">
        <v>293</v>
      </c>
      <c r="C15" s="282"/>
      <c r="D15" s="282"/>
      <c r="E15" s="282"/>
      <c r="F15" s="282"/>
      <c r="G15" s="282"/>
      <c r="H15" s="32">
        <v>15</v>
      </c>
      <c r="I15" s="91"/>
      <c r="J15" s="32"/>
      <c r="K15" s="82">
        <f>H15*F6</f>
        <v>51750</v>
      </c>
      <c r="L15" s="82"/>
      <c r="M15" s="82">
        <f>(K15+(7*J15))/12*L15</f>
        <v>0</v>
      </c>
    </row>
    <row r="16" spans="1:13" ht="15.75">
      <c r="A16" s="279"/>
      <c r="B16" s="281" t="s">
        <v>294</v>
      </c>
      <c r="C16" s="282"/>
      <c r="D16" s="282"/>
      <c r="E16" s="282"/>
      <c r="F16" s="282"/>
      <c r="G16" s="282"/>
      <c r="H16" s="32">
        <v>117</v>
      </c>
      <c r="I16" s="91"/>
      <c r="J16" s="32"/>
      <c r="K16" s="82">
        <f>H16*F6</f>
        <v>403650</v>
      </c>
      <c r="L16" s="82"/>
      <c r="M16" s="82">
        <f>(K16+(7*J16))/12*L16</f>
        <v>0</v>
      </c>
    </row>
    <row r="17" spans="1:14" ht="15.75">
      <c r="A17" s="280">
        <v>2</v>
      </c>
      <c r="B17" s="84" t="s">
        <v>308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"/>
    </row>
    <row r="18" spans="1:13" ht="15.75">
      <c r="A18" s="287"/>
      <c r="B18" s="278" t="s">
        <v>302</v>
      </c>
      <c r="C18" s="279"/>
      <c r="D18" s="279"/>
      <c r="E18" s="279"/>
      <c r="F18" s="279"/>
      <c r="G18" s="279"/>
      <c r="H18" s="32">
        <v>35</v>
      </c>
      <c r="I18" s="79"/>
      <c r="J18" s="79"/>
      <c r="K18" s="82">
        <f>H18*F6</f>
        <v>120750</v>
      </c>
      <c r="L18" s="79"/>
      <c r="M18" s="32">
        <f>(K18+(7*J18))/12*L18</f>
        <v>0</v>
      </c>
    </row>
    <row r="19" spans="1:13" ht="15.75">
      <c r="A19" s="287"/>
      <c r="B19" s="278" t="s">
        <v>303</v>
      </c>
      <c r="C19" s="279"/>
      <c r="D19" s="279"/>
      <c r="E19" s="279"/>
      <c r="F19" s="279"/>
      <c r="G19" s="279"/>
      <c r="H19" s="32">
        <v>46</v>
      </c>
      <c r="I19" s="79"/>
      <c r="J19" s="79"/>
      <c r="K19" s="82">
        <f>H19*F6</f>
        <v>158700</v>
      </c>
      <c r="L19" s="79"/>
      <c r="M19" s="32">
        <f>(K19+(7*J19))/12*L19</f>
        <v>0</v>
      </c>
    </row>
    <row r="20" spans="1:13" ht="15.75">
      <c r="A20" s="287"/>
      <c r="B20" s="278" t="s">
        <v>304</v>
      </c>
      <c r="C20" s="279"/>
      <c r="D20" s="279"/>
      <c r="E20" s="279"/>
      <c r="F20" s="279"/>
      <c r="G20" s="279"/>
      <c r="H20" s="32">
        <v>66</v>
      </c>
      <c r="I20" s="79"/>
      <c r="J20" s="79"/>
      <c r="K20" s="82">
        <f>H20*F6</f>
        <v>227700</v>
      </c>
      <c r="L20" s="79"/>
      <c r="M20" s="32">
        <f>(K20+(7*J20))/12*L20</f>
        <v>0</v>
      </c>
    </row>
    <row r="21" spans="1:13" ht="15.75">
      <c r="A21" s="287"/>
      <c r="B21" s="278" t="s">
        <v>305</v>
      </c>
      <c r="C21" s="279"/>
      <c r="D21" s="279"/>
      <c r="E21" s="279"/>
      <c r="F21" s="279"/>
      <c r="G21" s="279"/>
      <c r="H21" s="32">
        <v>130</v>
      </c>
      <c r="I21" s="32"/>
      <c r="J21" s="79"/>
      <c r="K21" s="82">
        <f>H21*F6</f>
        <v>448500</v>
      </c>
      <c r="L21" s="79"/>
      <c r="M21" s="32">
        <f>(K21+(7*J21))/12*L21</f>
        <v>0</v>
      </c>
    </row>
    <row r="22" spans="1:13" ht="15.75">
      <c r="A22" s="287"/>
      <c r="B22" s="278" t="s">
        <v>306</v>
      </c>
      <c r="C22" s="279"/>
      <c r="D22" s="279"/>
      <c r="E22" s="279"/>
      <c r="F22" s="279"/>
      <c r="G22" s="279"/>
      <c r="H22" s="32">
        <v>200</v>
      </c>
      <c r="I22" s="79">
        <v>5400</v>
      </c>
      <c r="J22" s="79">
        <v>400</v>
      </c>
      <c r="K22" s="82">
        <f>H22*F6</f>
        <v>690000</v>
      </c>
      <c r="L22" s="79">
        <v>6</v>
      </c>
      <c r="M22" s="32">
        <f>(K22+(7*J22))/12*L22</f>
        <v>346400</v>
      </c>
    </row>
    <row r="23" spans="1:13" ht="15.75">
      <c r="A23" s="280">
        <v>3</v>
      </c>
      <c r="B23" s="292" t="s">
        <v>307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</row>
    <row r="24" spans="1:13" ht="15.75">
      <c r="A24" s="287"/>
      <c r="B24" s="291" t="s">
        <v>132</v>
      </c>
      <c r="C24" s="279"/>
      <c r="D24" s="279"/>
      <c r="E24" s="279"/>
      <c r="F24" s="279"/>
      <c r="G24" s="279"/>
      <c r="H24" s="32">
        <v>3</v>
      </c>
      <c r="I24" s="92"/>
      <c r="J24" s="92"/>
      <c r="K24" s="82">
        <f>H24*F6</f>
        <v>10350</v>
      </c>
      <c r="L24" s="32"/>
      <c r="M24" s="82">
        <f>K24/12*L24</f>
        <v>0</v>
      </c>
    </row>
    <row r="25" spans="1:13" ht="15.75">
      <c r="A25" s="287"/>
      <c r="B25" s="291" t="s">
        <v>309</v>
      </c>
      <c r="C25" s="279"/>
      <c r="D25" s="279"/>
      <c r="E25" s="279"/>
      <c r="F25" s="279"/>
      <c r="G25" s="279"/>
      <c r="H25" s="32">
        <v>5</v>
      </c>
      <c r="I25" s="92"/>
      <c r="J25" s="92"/>
      <c r="K25" s="82">
        <f>H25*F6</f>
        <v>17250</v>
      </c>
      <c r="L25" s="32"/>
      <c r="M25" s="82">
        <f>K25/12*L25</f>
        <v>0</v>
      </c>
    </row>
    <row r="26" spans="1:13" ht="15.75">
      <c r="A26" s="287"/>
      <c r="B26" s="291" t="s">
        <v>310</v>
      </c>
      <c r="C26" s="279"/>
      <c r="D26" s="279"/>
      <c r="E26" s="279"/>
      <c r="F26" s="279"/>
      <c r="G26" s="279"/>
      <c r="H26" s="32">
        <v>7</v>
      </c>
      <c r="I26" s="92"/>
      <c r="J26" s="92"/>
      <c r="K26" s="82">
        <f>H26*F6</f>
        <v>24150</v>
      </c>
      <c r="L26" s="79">
        <v>12</v>
      </c>
      <c r="M26" s="82">
        <f>K26/12*L26</f>
        <v>24150</v>
      </c>
    </row>
    <row r="27" spans="1:13" ht="15.75">
      <c r="A27" s="287"/>
      <c r="B27" s="291" t="s">
        <v>138</v>
      </c>
      <c r="C27" s="279"/>
      <c r="D27" s="279"/>
      <c r="E27" s="279"/>
      <c r="F27" s="279"/>
      <c r="G27" s="279"/>
      <c r="H27" s="32">
        <v>9</v>
      </c>
      <c r="I27" s="92"/>
      <c r="J27" s="92"/>
      <c r="K27" s="82">
        <f>H27*F6</f>
        <v>31050</v>
      </c>
      <c r="L27" s="32"/>
      <c r="M27" s="82">
        <f>K27/12*L27</f>
        <v>0</v>
      </c>
    </row>
    <row r="28" spans="1:13" ht="15.75">
      <c r="A28" s="280">
        <v>4</v>
      </c>
      <c r="B28" s="298" t="s">
        <v>311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</row>
    <row r="29" spans="1:13" ht="15.75">
      <c r="A29" s="287"/>
      <c r="B29" s="291" t="s">
        <v>312</v>
      </c>
      <c r="C29" s="279"/>
      <c r="D29" s="279"/>
      <c r="E29" s="279"/>
      <c r="F29" s="279"/>
      <c r="G29" s="279"/>
      <c r="H29" s="32">
        <v>9</v>
      </c>
      <c r="I29" s="92"/>
      <c r="J29" s="92"/>
      <c r="K29" s="82">
        <f>H29*F6</f>
        <v>31050</v>
      </c>
      <c r="L29" s="32"/>
      <c r="M29" s="82">
        <f>K29/12*L29</f>
        <v>0</v>
      </c>
    </row>
    <row r="30" spans="1:13" ht="15.75">
      <c r="A30" s="287"/>
      <c r="B30" s="291" t="s">
        <v>313</v>
      </c>
      <c r="C30" s="279"/>
      <c r="D30" s="279"/>
      <c r="E30" s="279"/>
      <c r="F30" s="279"/>
      <c r="G30" s="279"/>
      <c r="H30" s="32">
        <v>14</v>
      </c>
      <c r="I30" s="92"/>
      <c r="J30" s="92"/>
      <c r="K30" s="82">
        <f>H30*F6</f>
        <v>48300</v>
      </c>
      <c r="L30" s="79">
        <v>12</v>
      </c>
      <c r="M30" s="82">
        <f>K30/12*L30</f>
        <v>48300</v>
      </c>
    </row>
    <row r="31" spans="1:13" ht="15.75">
      <c r="A31" s="287"/>
      <c r="B31" s="291" t="s">
        <v>314</v>
      </c>
      <c r="C31" s="279"/>
      <c r="D31" s="279"/>
      <c r="E31" s="279"/>
      <c r="F31" s="279"/>
      <c r="G31" s="279"/>
      <c r="H31" s="32">
        <v>20</v>
      </c>
      <c r="I31" s="92"/>
      <c r="J31" s="92"/>
      <c r="K31" s="82">
        <f>H31*F6</f>
        <v>69000</v>
      </c>
      <c r="L31" s="79"/>
      <c r="M31" s="82">
        <f>K31/12*L31</f>
        <v>0</v>
      </c>
    </row>
    <row r="32" spans="1:13" ht="91.5" customHeight="1">
      <c r="A32" s="95">
        <v>5</v>
      </c>
      <c r="B32" s="296" t="s">
        <v>315</v>
      </c>
      <c r="C32" s="297"/>
      <c r="D32" s="297"/>
      <c r="E32" s="297"/>
      <c r="F32" s="297"/>
      <c r="G32" s="297"/>
      <c r="H32" s="95">
        <v>3</v>
      </c>
      <c r="I32" s="96"/>
      <c r="J32" s="96"/>
      <c r="K32" s="97">
        <f>H32*F6</f>
        <v>10350</v>
      </c>
      <c r="L32" s="95"/>
      <c r="M32" s="97">
        <f>K32/12*L32</f>
        <v>0</v>
      </c>
    </row>
    <row r="33" spans="1:13" ht="15.75">
      <c r="A33" s="95">
        <v>6</v>
      </c>
      <c r="B33" s="294" t="s">
        <v>329</v>
      </c>
      <c r="C33" s="295"/>
      <c r="D33" s="295"/>
      <c r="E33" s="295"/>
      <c r="F33" s="295"/>
      <c r="G33" s="295"/>
      <c r="H33" s="95"/>
      <c r="I33" s="96"/>
      <c r="J33" s="96"/>
      <c r="K33" s="97">
        <f>H33*F7</f>
        <v>0</v>
      </c>
      <c r="L33" s="95"/>
      <c r="M33" s="97">
        <f>SUM(M29:M32)+M27+M26+M25+M24+M22+M21+M20+M19+M18+M16+M15+M14+M13+M12+M11+M10</f>
        <v>423450</v>
      </c>
    </row>
    <row r="34" ht="15.75">
      <c r="M34" s="93"/>
    </row>
  </sheetData>
  <sheetProtection/>
  <mergeCells count="30">
    <mergeCell ref="B33:G33"/>
    <mergeCell ref="A17:A22"/>
    <mergeCell ref="B32:G32"/>
    <mergeCell ref="B25:G25"/>
    <mergeCell ref="B26:G26"/>
    <mergeCell ref="B27:G27"/>
    <mergeCell ref="A23:A27"/>
    <mergeCell ref="B28:M28"/>
    <mergeCell ref="B29:G29"/>
    <mergeCell ref="B31:G31"/>
    <mergeCell ref="A28:A31"/>
    <mergeCell ref="B13:G13"/>
    <mergeCell ref="B30:G30"/>
    <mergeCell ref="B15:G15"/>
    <mergeCell ref="B16:G16"/>
    <mergeCell ref="B22:G22"/>
    <mergeCell ref="B23:M23"/>
    <mergeCell ref="B24:G24"/>
    <mergeCell ref="B14:G14"/>
    <mergeCell ref="B20:G20"/>
    <mergeCell ref="D1:L1"/>
    <mergeCell ref="B8:G8"/>
    <mergeCell ref="B21:G21"/>
    <mergeCell ref="A9:A16"/>
    <mergeCell ref="B12:G12"/>
    <mergeCell ref="B9:M9"/>
    <mergeCell ref="B18:G18"/>
    <mergeCell ref="B19:G19"/>
    <mergeCell ref="B10:G10"/>
    <mergeCell ref="B11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17.140625" style="2" customWidth="1"/>
    <col min="2" max="2" width="23.00390625" style="2" customWidth="1"/>
    <col min="3" max="3" width="21.57421875" style="2" customWidth="1"/>
    <col min="4" max="4" width="19.8515625" style="2" customWidth="1"/>
    <col min="5" max="16384" width="9.140625" style="2" customWidth="1"/>
  </cols>
  <sheetData>
    <row r="1" ht="15.75"/>
    <row r="2" spans="2:7" ht="15.75">
      <c r="B2" s="75" t="s">
        <v>316</v>
      </c>
      <c r="C2" s="86"/>
      <c r="D2" s="86"/>
      <c r="E2" s="86"/>
      <c r="F2" s="86"/>
      <c r="G2" s="77"/>
    </row>
    <row r="3" spans="2:7" ht="15.75">
      <c r="B3" s="75"/>
      <c r="C3" s="86"/>
      <c r="D3" s="86"/>
      <c r="E3" s="86"/>
      <c r="F3" s="86"/>
      <c r="G3" s="77"/>
    </row>
    <row r="4" spans="1:7" ht="15.75">
      <c r="A4" s="75" t="s">
        <v>284</v>
      </c>
      <c r="B4" s="98" t="s">
        <v>328</v>
      </c>
      <c r="C4" s="86"/>
      <c r="D4" s="86"/>
      <c r="E4" s="86"/>
      <c r="F4" s="86"/>
      <c r="G4" s="77"/>
    </row>
    <row r="5" spans="1:7" ht="15.75">
      <c r="A5" s="75" t="s">
        <v>280</v>
      </c>
      <c r="B5" s="75"/>
      <c r="C5" s="86" t="s">
        <v>327</v>
      </c>
      <c r="D5" s="86"/>
      <c r="E5" s="86"/>
      <c r="F5" s="86"/>
      <c r="G5" s="77"/>
    </row>
    <row r="6" spans="1:2" ht="15.75">
      <c r="A6" s="75" t="s">
        <v>331</v>
      </c>
      <c r="B6" s="75"/>
    </row>
    <row r="7" spans="1:2" ht="15.75">
      <c r="A7" s="75"/>
      <c r="B7" s="75"/>
    </row>
    <row r="8" spans="1:7" ht="42.75" customHeight="1">
      <c r="A8" s="80" t="s">
        <v>317</v>
      </c>
      <c r="B8" s="88" t="s">
        <v>322</v>
      </c>
      <c r="C8" s="88" t="s">
        <v>318</v>
      </c>
      <c r="D8" s="88" t="s">
        <v>319</v>
      </c>
      <c r="E8" s="87"/>
      <c r="F8" s="87"/>
      <c r="G8" s="87"/>
    </row>
    <row r="9" spans="1:7" ht="15.75">
      <c r="A9" s="89">
        <v>44927</v>
      </c>
      <c r="B9" s="90">
        <v>52650000</v>
      </c>
      <c r="C9" s="90">
        <f>54000000*10%/12</f>
        <v>450000</v>
      </c>
      <c r="D9" s="90">
        <f>B9-C9</f>
        <v>52200000</v>
      </c>
      <c r="E9" s="87"/>
      <c r="F9" s="87"/>
      <c r="G9" s="87"/>
    </row>
    <row r="10" spans="1:7" ht="15.75">
      <c r="A10" s="89">
        <v>44958</v>
      </c>
      <c r="B10" s="90">
        <f>D9</f>
        <v>52200000</v>
      </c>
      <c r="C10" s="90">
        <f aca="true" t="shared" si="0" ref="C10:C21">54000000*10%/12</f>
        <v>450000</v>
      </c>
      <c r="D10" s="90">
        <f aca="true" t="shared" si="1" ref="D10:D21">B10-C10</f>
        <v>51750000</v>
      </c>
      <c r="E10" s="87"/>
      <c r="F10" s="87"/>
      <c r="G10" s="87"/>
    </row>
    <row r="11" spans="1:7" ht="15.75">
      <c r="A11" s="89">
        <v>44986</v>
      </c>
      <c r="B11" s="90">
        <f>D10</f>
        <v>51750000</v>
      </c>
      <c r="C11" s="90">
        <f t="shared" si="0"/>
        <v>450000</v>
      </c>
      <c r="D11" s="90">
        <f t="shared" si="1"/>
        <v>51300000</v>
      </c>
      <c r="E11" s="87"/>
      <c r="F11" s="87"/>
      <c r="G11" s="87"/>
    </row>
    <row r="12" spans="1:7" ht="15.75">
      <c r="A12" s="89">
        <v>45017</v>
      </c>
      <c r="B12" s="90">
        <f>D11</f>
        <v>51300000</v>
      </c>
      <c r="C12" s="90">
        <f t="shared" si="0"/>
        <v>450000</v>
      </c>
      <c r="D12" s="90">
        <f t="shared" si="1"/>
        <v>50850000</v>
      </c>
      <c r="E12" s="87"/>
      <c r="F12" s="87"/>
      <c r="G12" s="87"/>
    </row>
    <row r="13" spans="1:7" ht="15.75">
      <c r="A13" s="89">
        <v>45047</v>
      </c>
      <c r="B13" s="90">
        <f aca="true" t="shared" si="2" ref="B13:B21">D12</f>
        <v>50850000</v>
      </c>
      <c r="C13" s="90">
        <f t="shared" si="0"/>
        <v>450000</v>
      </c>
      <c r="D13" s="90">
        <f t="shared" si="1"/>
        <v>50400000</v>
      </c>
      <c r="E13" s="87"/>
      <c r="F13" s="87"/>
      <c r="G13" s="87"/>
    </row>
    <row r="14" spans="1:7" ht="15.75">
      <c r="A14" s="89">
        <v>45078</v>
      </c>
      <c r="B14" s="90">
        <f t="shared" si="2"/>
        <v>50400000</v>
      </c>
      <c r="C14" s="90">
        <f t="shared" si="0"/>
        <v>450000</v>
      </c>
      <c r="D14" s="90">
        <f t="shared" si="1"/>
        <v>49950000</v>
      </c>
      <c r="E14" s="87"/>
      <c r="F14" s="87"/>
      <c r="G14" s="87"/>
    </row>
    <row r="15" spans="1:7" ht="15.75">
      <c r="A15" s="89">
        <v>45108</v>
      </c>
      <c r="B15" s="90">
        <f t="shared" si="2"/>
        <v>49950000</v>
      </c>
      <c r="C15" s="90">
        <f t="shared" si="0"/>
        <v>450000</v>
      </c>
      <c r="D15" s="90">
        <f t="shared" si="1"/>
        <v>49500000</v>
      </c>
      <c r="E15" s="87"/>
      <c r="F15" s="87"/>
      <c r="G15" s="87"/>
    </row>
    <row r="16" spans="1:7" ht="15.75">
      <c r="A16" s="89">
        <v>45139</v>
      </c>
      <c r="B16" s="90">
        <f t="shared" si="2"/>
        <v>49500000</v>
      </c>
      <c r="C16" s="90">
        <f t="shared" si="0"/>
        <v>450000</v>
      </c>
      <c r="D16" s="90">
        <f t="shared" si="1"/>
        <v>49050000</v>
      </c>
      <c r="E16" s="87"/>
      <c r="F16" s="87"/>
      <c r="G16" s="87"/>
    </row>
    <row r="17" spans="1:7" ht="15.75">
      <c r="A17" s="89">
        <v>45170</v>
      </c>
      <c r="B17" s="90">
        <f t="shared" si="2"/>
        <v>49050000</v>
      </c>
      <c r="C17" s="90">
        <f t="shared" si="0"/>
        <v>450000</v>
      </c>
      <c r="D17" s="90">
        <f t="shared" si="1"/>
        <v>48600000</v>
      </c>
      <c r="E17" s="87"/>
      <c r="F17" s="87"/>
      <c r="G17" s="87"/>
    </row>
    <row r="18" spans="1:7" ht="15.75">
      <c r="A18" s="89">
        <v>45200</v>
      </c>
      <c r="B18" s="90">
        <f t="shared" si="2"/>
        <v>48600000</v>
      </c>
      <c r="C18" s="90">
        <f t="shared" si="0"/>
        <v>450000</v>
      </c>
      <c r="D18" s="90">
        <f t="shared" si="1"/>
        <v>48150000</v>
      </c>
      <c r="E18" s="87"/>
      <c r="F18" s="87"/>
      <c r="G18" s="87"/>
    </row>
    <row r="19" spans="1:7" ht="15.75">
      <c r="A19" s="89">
        <v>45231</v>
      </c>
      <c r="B19" s="90">
        <f t="shared" si="2"/>
        <v>48150000</v>
      </c>
      <c r="C19" s="90">
        <f t="shared" si="0"/>
        <v>450000</v>
      </c>
      <c r="D19" s="90">
        <f t="shared" si="1"/>
        <v>47700000</v>
      </c>
      <c r="E19" s="87"/>
      <c r="F19" s="87"/>
      <c r="G19" s="87"/>
    </row>
    <row r="20" spans="1:7" ht="15.75">
      <c r="A20" s="89">
        <v>45261</v>
      </c>
      <c r="B20" s="90">
        <f t="shared" si="2"/>
        <v>47700000</v>
      </c>
      <c r="C20" s="90">
        <f t="shared" si="0"/>
        <v>450000</v>
      </c>
      <c r="D20" s="90">
        <f t="shared" si="1"/>
        <v>47250000</v>
      </c>
      <c r="E20" s="87"/>
      <c r="F20" s="87"/>
      <c r="G20" s="87"/>
    </row>
    <row r="21" spans="1:7" ht="15.75">
      <c r="A21" s="89">
        <v>45292</v>
      </c>
      <c r="B21" s="90">
        <f t="shared" si="2"/>
        <v>47250000</v>
      </c>
      <c r="C21" s="90">
        <f t="shared" si="0"/>
        <v>450000</v>
      </c>
      <c r="D21" s="90">
        <f t="shared" si="1"/>
        <v>46800000</v>
      </c>
      <c r="E21" s="87"/>
      <c r="F21" s="87"/>
      <c r="G21" s="87"/>
    </row>
    <row r="22" spans="1:4" ht="31.5" customHeight="1">
      <c r="A22" s="300" t="s">
        <v>323</v>
      </c>
      <c r="B22" s="301"/>
      <c r="C22" s="305">
        <f>SUM(B9:B21)</f>
        <v>649350000</v>
      </c>
      <c r="D22" s="306"/>
    </row>
    <row r="23" spans="1:4" ht="30.75" customHeight="1">
      <c r="A23" s="300" t="s">
        <v>320</v>
      </c>
      <c r="B23" s="302"/>
      <c r="C23" s="303">
        <f>C22/13</f>
        <v>49950000</v>
      </c>
      <c r="D23" s="304"/>
    </row>
    <row r="24" spans="1:4" ht="15.75">
      <c r="A24" s="300" t="s">
        <v>324</v>
      </c>
      <c r="B24" s="302"/>
      <c r="C24" s="307">
        <v>0.015</v>
      </c>
      <c r="D24" s="308"/>
    </row>
    <row r="25" spans="1:4" ht="15.75">
      <c r="A25" s="300" t="s">
        <v>321</v>
      </c>
      <c r="B25" s="302"/>
      <c r="C25" s="309">
        <f>C23*C24</f>
        <v>749250</v>
      </c>
      <c r="D25" s="304"/>
    </row>
  </sheetData>
  <sheetProtection/>
  <mergeCells count="8">
    <mergeCell ref="A22:B22"/>
    <mergeCell ref="A23:B23"/>
    <mergeCell ref="A24:B24"/>
    <mergeCell ref="A25:B25"/>
    <mergeCell ref="C23:D23"/>
    <mergeCell ref="C22:D22"/>
    <mergeCell ref="C24:D24"/>
    <mergeCell ref="C25:D2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6">
      <selection activeCell="AK4" sqref="AK4"/>
    </sheetView>
  </sheetViews>
  <sheetFormatPr defaultColWidth="9.140625" defaultRowHeight="15"/>
  <cols>
    <col min="1" max="1" width="3.421875" style="2" customWidth="1"/>
    <col min="2" max="2" width="2.00390625" style="2" customWidth="1"/>
    <col min="3" max="23" width="2.7109375" style="2" customWidth="1"/>
    <col min="24" max="24" width="3.140625" style="2" customWidth="1"/>
    <col min="25" max="41" width="2.7109375" style="2" customWidth="1"/>
    <col min="42" max="16384" width="9.140625" style="2" customWidth="1"/>
  </cols>
  <sheetData>
    <row r="1" spans="1:4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75</v>
      </c>
      <c r="AI1" s="6"/>
      <c r="AJ1" s="6"/>
      <c r="AK1" s="6"/>
      <c r="AL1" s="6"/>
      <c r="AM1" s="6"/>
      <c r="AN1" s="6"/>
      <c r="AO1" s="6"/>
    </row>
    <row r="2" spans="1:4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6"/>
      <c r="AI2" s="6"/>
      <c r="AJ2" s="6"/>
      <c r="AK2" s="6"/>
      <c r="AL2" s="6"/>
      <c r="AM2" s="6"/>
      <c r="AN2" s="6"/>
      <c r="AO2" s="6"/>
    </row>
    <row r="3" spans="1:41" ht="15.75" customHeight="1" thickBot="1">
      <c r="A3" s="3"/>
      <c r="B3" s="3"/>
      <c r="C3" s="3" t="s">
        <v>7</v>
      </c>
      <c r="D3" s="3"/>
      <c r="E3" s="3"/>
      <c r="F3" s="3"/>
      <c r="G3" s="3"/>
      <c r="H3" s="3"/>
      <c r="I3" s="113" t="s">
        <v>328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3"/>
      <c r="V3" s="6" t="s">
        <v>76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24">
        <v>2023</v>
      </c>
      <c r="AL3" s="125"/>
      <c r="AM3" s="125"/>
      <c r="AN3" s="126"/>
      <c r="AO3" s="3"/>
    </row>
    <row r="4" spans="1:4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 t="s">
        <v>77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"/>
      <c r="AM4" s="3"/>
      <c r="AN4" s="3"/>
      <c r="AO4" s="3"/>
    </row>
    <row r="5" spans="1:41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7"/>
      <c r="AM5" s="7"/>
      <c r="AN5" s="7"/>
      <c r="AO5" s="7"/>
    </row>
    <row r="6" spans="1:4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8"/>
      <c r="AM6" s="8"/>
      <c r="AN6" s="8"/>
      <c r="AO6" s="8"/>
    </row>
    <row r="7" spans="1:41" ht="15.75">
      <c r="A7" s="111" t="s">
        <v>68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6.5" thickBot="1">
      <c r="A8" s="4" t="s">
        <v>57</v>
      </c>
      <c r="B8" s="4"/>
      <c r="C8" s="4"/>
      <c r="D8" s="4"/>
      <c r="E8" s="4"/>
      <c r="F8" s="4" t="s">
        <v>58</v>
      </c>
      <c r="G8" s="4"/>
      <c r="H8" s="4"/>
      <c r="I8" s="4"/>
      <c r="J8" s="4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 t="s">
        <v>59</v>
      </c>
      <c r="AH8" s="4"/>
      <c r="AI8" s="4"/>
      <c r="AJ8" s="4"/>
      <c r="AK8" s="4"/>
      <c r="AL8" s="4"/>
      <c r="AM8" s="4"/>
      <c r="AN8" s="4"/>
      <c r="AO8" s="3"/>
    </row>
    <row r="9" spans="1:41" ht="16.5" thickBot="1">
      <c r="A9" s="99" t="s">
        <v>78</v>
      </c>
      <c r="B9" s="100"/>
      <c r="C9" s="100"/>
      <c r="D9" s="101"/>
      <c r="E9" s="3"/>
      <c r="F9" s="6" t="s">
        <v>79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02">
        <v>749250</v>
      </c>
      <c r="AG9" s="103"/>
      <c r="AH9" s="103"/>
      <c r="AI9" s="103"/>
      <c r="AJ9" s="103"/>
      <c r="AK9" s="103"/>
      <c r="AL9" s="103"/>
      <c r="AM9" s="103"/>
      <c r="AN9" s="104"/>
      <c r="AO9" s="3"/>
    </row>
    <row r="10" spans="1:41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6.5" thickBot="1">
      <c r="A11" s="99" t="s">
        <v>80</v>
      </c>
      <c r="B11" s="100"/>
      <c r="C11" s="100"/>
      <c r="D11" s="101"/>
      <c r="E11" s="3"/>
      <c r="F11" s="6" t="s">
        <v>81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05"/>
      <c r="AG11" s="106"/>
      <c r="AH11" s="106"/>
      <c r="AI11" s="106"/>
      <c r="AJ11" s="106"/>
      <c r="AK11" s="106"/>
      <c r="AL11" s="106"/>
      <c r="AM11" s="106"/>
      <c r="AN11" s="107"/>
      <c r="AO11" s="3"/>
    </row>
    <row r="12" spans="1:41" ht="6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6.5" thickBot="1">
      <c r="A13" s="99" t="s">
        <v>82</v>
      </c>
      <c r="B13" s="100"/>
      <c r="C13" s="100"/>
      <c r="D13" s="101"/>
      <c r="E13" s="3"/>
      <c r="F13" s="6" t="s">
        <v>83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02">
        <f>AF9-'700.00 стр.01'!AF66:AN66</f>
        <v>0</v>
      </c>
      <c r="AG13" s="103"/>
      <c r="AH13" s="103"/>
      <c r="AI13" s="103"/>
      <c r="AJ13" s="103"/>
      <c r="AK13" s="103"/>
      <c r="AL13" s="103"/>
      <c r="AM13" s="103"/>
      <c r="AN13" s="104"/>
      <c r="AO13" s="3"/>
    </row>
    <row r="14" spans="1:41" ht="6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6.5" thickBot="1">
      <c r="A15" s="99" t="s">
        <v>84</v>
      </c>
      <c r="B15" s="100"/>
      <c r="C15" s="100"/>
      <c r="D15" s="101"/>
      <c r="E15" s="3"/>
      <c r="F15" s="3" t="s">
        <v>66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08"/>
      <c r="AG15" s="109"/>
      <c r="AH15" s="3"/>
      <c r="AI15" s="3"/>
      <c r="AJ15" s="3"/>
      <c r="AK15" s="3"/>
      <c r="AL15" s="3"/>
      <c r="AM15" s="3"/>
      <c r="AN15" s="3"/>
      <c r="AO15" s="3"/>
    </row>
    <row r="16" spans="1:41" ht="6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6.5" thickBot="1">
      <c r="A17" s="99" t="s">
        <v>85</v>
      </c>
      <c r="B17" s="100"/>
      <c r="C17" s="100"/>
      <c r="D17" s="101"/>
      <c r="E17" s="3"/>
      <c r="F17" s="6" t="s">
        <v>67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08"/>
      <c r="AG17" s="110"/>
      <c r="AH17" s="110"/>
      <c r="AI17" s="110"/>
      <c r="AJ17" s="110"/>
      <c r="AK17" s="110"/>
      <c r="AL17" s="110"/>
      <c r="AM17" s="110"/>
      <c r="AN17" s="109"/>
      <c r="AO17" s="3"/>
    </row>
    <row r="18" spans="1:41" ht="6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6.5" customHeight="1" thickBot="1">
      <c r="A19" s="99" t="s">
        <v>86</v>
      </c>
      <c r="B19" s="100"/>
      <c r="C19" s="100"/>
      <c r="D19" s="101"/>
      <c r="E19" s="3"/>
      <c r="F19" s="6" t="s">
        <v>87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08"/>
      <c r="AG19" s="110"/>
      <c r="AH19" s="110"/>
      <c r="AI19" s="110"/>
      <c r="AJ19" s="110"/>
      <c r="AK19" s="110"/>
      <c r="AL19" s="110"/>
      <c r="AM19" s="110"/>
      <c r="AN19" s="109"/>
      <c r="AO19" s="3"/>
    </row>
    <row r="20" spans="1:41" ht="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6.5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6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75">
      <c r="A24" s="111" t="s">
        <v>88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</row>
    <row r="25" spans="1:4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2" ht="15.75">
      <c r="A26" s="3"/>
      <c r="B26" s="6" t="s">
        <v>89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"/>
    </row>
    <row r="27" spans="1:41" ht="13.5" customHeight="1">
      <c r="A27" s="6" t="s">
        <v>90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75">
      <c r="A29" s="3"/>
      <c r="B29" s="128" t="s">
        <v>91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34"/>
      <c r="W29" s="34"/>
      <c r="X29" s="3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75">
      <c r="A30" s="3"/>
      <c r="B30" s="130" t="s">
        <v>332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6.5" thickBot="1">
      <c r="A31" s="3"/>
      <c r="B31" s="133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5"/>
      <c r="V31" s="136"/>
      <c r="W31" s="136"/>
      <c r="X31" s="137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11" customFormat="1" ht="16.5" customHeight="1" thickBot="1">
      <c r="A33" s="5"/>
      <c r="B33" s="5" t="s">
        <v>93</v>
      </c>
      <c r="C33" s="5"/>
      <c r="D33" s="5"/>
      <c r="E33" s="5"/>
      <c r="F33" s="5"/>
      <c r="G33" s="127"/>
      <c r="H33" s="110"/>
      <c r="I33" s="110"/>
      <c r="J33" s="110"/>
      <c r="K33" s="110"/>
      <c r="L33" s="109"/>
      <c r="M33" s="5"/>
      <c r="N33" s="5"/>
      <c r="O33" s="5" t="s">
        <v>95</v>
      </c>
      <c r="P33" s="5"/>
      <c r="Q33" s="5"/>
      <c r="R33" s="5"/>
      <c r="S33" s="5"/>
      <c r="T33" s="5"/>
      <c r="U33" s="5"/>
      <c r="V33" s="5"/>
      <c r="W33" s="127">
        <v>6005</v>
      </c>
      <c r="X33" s="110"/>
      <c r="Y33" s="10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11" customFormat="1" ht="9.75" customHeight="1">
      <c r="A34" s="5"/>
      <c r="B34" s="5" t="s">
        <v>94</v>
      </c>
      <c r="C34" s="5"/>
      <c r="D34" s="5"/>
      <c r="E34" s="5"/>
      <c r="F34" s="5"/>
      <c r="G34" s="37" t="s">
        <v>101</v>
      </c>
      <c r="H34" s="37"/>
      <c r="I34" s="37"/>
      <c r="J34" s="37"/>
      <c r="K34" s="37"/>
      <c r="L34" s="37"/>
      <c r="M34" s="37"/>
      <c r="N34" s="37"/>
      <c r="O34" s="5" t="s">
        <v>96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6.5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6.5" thickBot="1">
      <c r="A38" s="3"/>
      <c r="B38" s="128" t="s">
        <v>91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34"/>
      <c r="W38" s="34"/>
      <c r="X38" s="35"/>
      <c r="Y38" s="3"/>
      <c r="Z38" s="3"/>
      <c r="AA38" s="5" t="s">
        <v>99</v>
      </c>
      <c r="AB38" s="5"/>
      <c r="AC38" s="5"/>
      <c r="AD38" s="5"/>
      <c r="AE38" s="5"/>
      <c r="AF38" s="108"/>
      <c r="AG38" s="110"/>
      <c r="AH38" s="110"/>
      <c r="AI38" s="110"/>
      <c r="AJ38" s="110"/>
      <c r="AK38" s="109"/>
      <c r="AL38" s="3"/>
      <c r="AM38" s="3"/>
      <c r="AN38" s="3"/>
      <c r="AO38" s="3"/>
    </row>
    <row r="39" spans="1:41" ht="12" customHeight="1">
      <c r="A39" s="3"/>
      <c r="B39" s="138" t="s">
        <v>97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  <c r="Y39" s="3"/>
      <c r="Z39" s="3"/>
      <c r="AA39" s="5" t="s">
        <v>100</v>
      </c>
      <c r="AB39" s="5"/>
      <c r="AC39" s="5"/>
      <c r="AD39" s="5"/>
      <c r="AE39" s="5"/>
      <c r="AF39" s="23" t="s">
        <v>101</v>
      </c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thickBot="1">
      <c r="A40" s="3"/>
      <c r="B40" s="141" t="s">
        <v>98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/>
      <c r="V40" s="144"/>
      <c r="W40" s="144"/>
      <c r="X40" s="145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11" customFormat="1" ht="16.5" customHeight="1" thickBot="1">
      <c r="A42" s="5"/>
      <c r="B42" s="5" t="s">
        <v>102</v>
      </c>
      <c r="C42" s="5"/>
      <c r="D42" s="5"/>
      <c r="E42" s="5"/>
      <c r="F42" s="5"/>
      <c r="G42" s="5"/>
      <c r="H42" s="127"/>
      <c r="I42" s="110"/>
      <c r="J42" s="110"/>
      <c r="K42" s="110"/>
      <c r="L42" s="110"/>
      <c r="M42" s="10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104</v>
      </c>
      <c r="AB42" s="5"/>
      <c r="AC42" s="5"/>
      <c r="AD42" s="5"/>
      <c r="AE42" s="5"/>
      <c r="AF42" s="108"/>
      <c r="AG42" s="110"/>
      <c r="AH42" s="110"/>
      <c r="AI42" s="110"/>
      <c r="AJ42" s="110"/>
      <c r="AK42" s="109"/>
      <c r="AL42" s="5"/>
      <c r="AM42" s="5"/>
      <c r="AN42" s="5"/>
      <c r="AO42" s="5"/>
    </row>
    <row r="43" spans="1:41" s="11" customFormat="1" ht="9.75" customHeight="1">
      <c r="A43" s="5"/>
      <c r="B43" s="5" t="s">
        <v>103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105</v>
      </c>
      <c r="AB43" s="5"/>
      <c r="AC43" s="5"/>
      <c r="AD43" s="5"/>
      <c r="AE43" s="5"/>
      <c r="AF43" s="23" t="s">
        <v>101</v>
      </c>
      <c r="AG43" s="23"/>
      <c r="AH43" s="23"/>
      <c r="AI43" s="23"/>
      <c r="AJ43" s="23"/>
      <c r="AK43" s="23"/>
      <c r="AL43" s="23"/>
      <c r="AM43" s="23"/>
      <c r="AN43" s="5"/>
      <c r="AO43" s="5"/>
    </row>
    <row r="44" spans="1:41" s="13" customFormat="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 t="s">
        <v>106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13" customFormat="1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8"/>
      <c r="P45" s="39"/>
      <c r="Q45" s="39"/>
      <c r="R45" s="39"/>
      <c r="S45" s="39"/>
      <c r="T45" s="39"/>
      <c r="U45" s="39"/>
      <c r="V45" s="39"/>
      <c r="W45" s="39"/>
      <c r="X45" s="40"/>
      <c r="Y45" s="4"/>
      <c r="Z45" s="4"/>
      <c r="AA45" s="4" t="s">
        <v>107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4"/>
      <c r="P46" s="8"/>
      <c r="Q46" s="30"/>
      <c r="R46" s="30"/>
      <c r="S46" s="30" t="s">
        <v>108</v>
      </c>
      <c r="T46" s="30"/>
      <c r="U46" s="30"/>
      <c r="V46" s="30"/>
      <c r="W46" s="8"/>
      <c r="X46" s="4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5"/>
      <c r="P47" s="42"/>
      <c r="Q47" s="42"/>
      <c r="R47" s="42"/>
      <c r="S47" s="42"/>
      <c r="T47" s="42"/>
      <c r="U47" s="42"/>
      <c r="V47" s="42"/>
      <c r="W47" s="42"/>
      <c r="X47" s="4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</sheetData>
  <sheetProtection/>
  <mergeCells count="27">
    <mergeCell ref="A24:AO24"/>
    <mergeCell ref="A7:AO7"/>
    <mergeCell ref="A15:D15"/>
    <mergeCell ref="AF15:AG15"/>
    <mergeCell ref="A17:D17"/>
    <mergeCell ref="AF17:AN17"/>
    <mergeCell ref="A9:D9"/>
    <mergeCell ref="AF9:AN9"/>
    <mergeCell ref="H42:M42"/>
    <mergeCell ref="AF42:AK42"/>
    <mergeCell ref="B29:U29"/>
    <mergeCell ref="B30:X30"/>
    <mergeCell ref="B31:X31"/>
    <mergeCell ref="B38:U38"/>
    <mergeCell ref="B39:X39"/>
    <mergeCell ref="B40:X40"/>
    <mergeCell ref="AF38:AK38"/>
    <mergeCell ref="I3:T3"/>
    <mergeCell ref="AK3:AN3"/>
    <mergeCell ref="A11:D11"/>
    <mergeCell ref="AF11:AN11"/>
    <mergeCell ref="A19:D19"/>
    <mergeCell ref="G33:L33"/>
    <mergeCell ref="W33:Y33"/>
    <mergeCell ref="A13:D13"/>
    <mergeCell ref="AF13:AN13"/>
    <mergeCell ref="AF19:AN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0"/>
  <sheetViews>
    <sheetView zoomScale="85" zoomScaleNormal="85" zoomScalePageLayoutView="0" workbookViewId="0" topLeftCell="A43">
      <selection activeCell="AR14" sqref="AR14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109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48"/>
      <c r="AF3" s="50"/>
      <c r="AG3" s="48" t="s">
        <v>111</v>
      </c>
      <c r="AH3" s="49"/>
      <c r="AI3" s="49"/>
      <c r="AJ3" s="49"/>
      <c r="AK3" s="49"/>
      <c r="AL3" s="30"/>
      <c r="AM3" s="108"/>
      <c r="AN3" s="110"/>
      <c r="AO3" s="110"/>
      <c r="AP3" s="109"/>
      <c r="AQ3" s="3"/>
    </row>
    <row r="4" spans="1:43" ht="12.75" customHeight="1">
      <c r="A4" s="182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48"/>
      <c r="AF4" s="50"/>
      <c r="AG4" s="48" t="s">
        <v>110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.75">
      <c r="A6" s="111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6.5" thickBot="1">
      <c r="A8" s="10">
        <v>1</v>
      </c>
      <c r="B8" s="3"/>
      <c r="C8" s="6" t="s">
        <v>114</v>
      </c>
      <c r="D8" s="6"/>
      <c r="E8" s="6"/>
      <c r="F8" s="184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29"/>
      <c r="S8" s="51">
        <v>2</v>
      </c>
      <c r="T8" s="3"/>
      <c r="U8" s="3" t="s">
        <v>116</v>
      </c>
      <c r="V8" s="3"/>
      <c r="W8" s="3"/>
      <c r="X8" s="184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27"/>
      <c r="AJ8" s="3"/>
      <c r="AK8" s="3"/>
      <c r="AL8" s="3"/>
      <c r="AM8" s="3"/>
      <c r="AN8" s="3"/>
      <c r="AO8" s="3"/>
      <c r="AP8" s="3"/>
      <c r="AQ8" s="3"/>
    </row>
    <row r="9" spans="1:46" ht="16.5" thickBot="1">
      <c r="A9" s="3"/>
      <c r="B9" s="3"/>
      <c r="C9" s="6" t="s">
        <v>115</v>
      </c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8" t="s">
        <v>117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36"/>
      <c r="AS9" s="36"/>
      <c r="AT9" s="36"/>
    </row>
    <row r="10" spans="1:43" ht="16.5" thickBot="1">
      <c r="A10" s="10">
        <v>3</v>
      </c>
      <c r="B10" s="3"/>
      <c r="C10" s="5" t="s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5" t="s">
        <v>15</v>
      </c>
      <c r="AG10" s="5" t="s">
        <v>119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9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 thickBot="1">
      <c r="A12" s="3"/>
      <c r="B12" s="3"/>
      <c r="C12" s="52" t="s">
        <v>24</v>
      </c>
      <c r="D12" s="3"/>
      <c r="E12" s="6" t="s">
        <v>120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9" t="s">
        <v>325</v>
      </c>
      <c r="Q12" s="3"/>
      <c r="R12" s="52" t="s">
        <v>26</v>
      </c>
      <c r="S12" s="3"/>
      <c r="T12" s="5" t="s">
        <v>121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9"/>
      <c r="AL12" s="5"/>
      <c r="AM12" s="5"/>
      <c r="AN12" s="5"/>
      <c r="AO12" s="5"/>
      <c r="AP12" s="3"/>
      <c r="AQ12" s="3"/>
    </row>
    <row r="13" spans="1:43" ht="9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 thickBot="1">
      <c r="A14" s="10">
        <v>4</v>
      </c>
      <c r="B14" s="3"/>
      <c r="C14" s="6" t="s">
        <v>122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 t="s">
        <v>9</v>
      </c>
      <c r="V14" s="3"/>
      <c r="W14" s="105">
        <v>2023</v>
      </c>
      <c r="X14" s="106"/>
      <c r="Y14" s="106"/>
      <c r="Z14" s="10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 customHeight="1">
      <c r="A15" s="3"/>
      <c r="B15" s="3"/>
      <c r="C15" s="6" t="s">
        <v>123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 thickBot="1">
      <c r="A17" s="111" t="s">
        <v>124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</row>
    <row r="18" spans="1:43" ht="15.75">
      <c r="A18" s="157" t="s">
        <v>24</v>
      </c>
      <c r="B18" s="167" t="s">
        <v>125</v>
      </c>
      <c r="C18" s="168"/>
      <c r="D18" s="168"/>
      <c r="E18" s="168"/>
      <c r="F18" s="168"/>
      <c r="G18" s="168"/>
      <c r="H18" s="168"/>
      <c r="I18" s="169"/>
      <c r="J18" s="3"/>
      <c r="K18" s="157" t="s">
        <v>26</v>
      </c>
      <c r="L18" s="167" t="s">
        <v>126</v>
      </c>
      <c r="M18" s="173"/>
      <c r="N18" s="173"/>
      <c r="O18" s="173"/>
      <c r="P18" s="169"/>
      <c r="Q18" s="3"/>
      <c r="R18" s="157" t="s">
        <v>33</v>
      </c>
      <c r="S18" s="167" t="s">
        <v>127</v>
      </c>
      <c r="T18" s="173"/>
      <c r="U18" s="173"/>
      <c r="V18" s="173"/>
      <c r="W18" s="173"/>
      <c r="X18" s="173"/>
      <c r="Y18" s="176"/>
      <c r="Z18" s="3"/>
      <c r="AA18" s="157" t="s">
        <v>39</v>
      </c>
      <c r="AB18" s="167" t="s">
        <v>128</v>
      </c>
      <c r="AC18" s="173"/>
      <c r="AD18" s="173"/>
      <c r="AE18" s="173"/>
      <c r="AF18" s="173"/>
      <c r="AG18" s="178"/>
      <c r="AH18" s="178"/>
      <c r="AI18" s="169"/>
      <c r="AJ18" s="3"/>
      <c r="AK18" s="157" t="s">
        <v>129</v>
      </c>
      <c r="AL18" s="159" t="s">
        <v>130</v>
      </c>
      <c r="AM18" s="160"/>
      <c r="AN18" s="160"/>
      <c r="AO18" s="161"/>
      <c r="AP18" s="162"/>
      <c r="AQ18" s="3"/>
    </row>
    <row r="19" spans="1:43" ht="20.25" customHeight="1" thickBot="1">
      <c r="A19" s="158"/>
      <c r="B19" s="170"/>
      <c r="C19" s="171"/>
      <c r="D19" s="171"/>
      <c r="E19" s="171"/>
      <c r="F19" s="171"/>
      <c r="G19" s="171"/>
      <c r="H19" s="171"/>
      <c r="I19" s="172"/>
      <c r="J19" s="3"/>
      <c r="K19" s="158"/>
      <c r="L19" s="174"/>
      <c r="M19" s="175"/>
      <c r="N19" s="175"/>
      <c r="O19" s="175"/>
      <c r="P19" s="172"/>
      <c r="Q19" s="3"/>
      <c r="R19" s="158"/>
      <c r="S19" s="174"/>
      <c r="T19" s="175"/>
      <c r="U19" s="175"/>
      <c r="V19" s="175"/>
      <c r="W19" s="175"/>
      <c r="X19" s="175"/>
      <c r="Y19" s="177"/>
      <c r="Z19" s="3"/>
      <c r="AA19" s="158"/>
      <c r="AB19" s="174"/>
      <c r="AC19" s="175"/>
      <c r="AD19" s="175"/>
      <c r="AE19" s="175"/>
      <c r="AF19" s="175"/>
      <c r="AG19" s="179"/>
      <c r="AH19" s="179"/>
      <c r="AI19" s="172"/>
      <c r="AJ19" s="3"/>
      <c r="AK19" s="158"/>
      <c r="AL19" s="163"/>
      <c r="AM19" s="164"/>
      <c r="AN19" s="164"/>
      <c r="AO19" s="164"/>
      <c r="AP19" s="165"/>
      <c r="AQ19" s="3"/>
    </row>
    <row r="20" spans="1:43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6.5" thickBot="1">
      <c r="A21" s="154" t="s">
        <v>142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</row>
    <row r="22" spans="1:43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6.5" thickBot="1">
      <c r="A23" s="99" t="s">
        <v>131</v>
      </c>
      <c r="B23" s="100"/>
      <c r="C23" s="100"/>
      <c r="D23" s="101"/>
      <c r="E23" s="4" t="s">
        <v>132</v>
      </c>
      <c r="F23" s="4"/>
      <c r="G23" s="4"/>
      <c r="H23" s="4"/>
      <c r="I23" s="4"/>
      <c r="J23" s="4"/>
      <c r="K23" s="4"/>
      <c r="L23" s="146"/>
      <c r="M23" s="110"/>
      <c r="N23" s="110"/>
      <c r="O23" s="110"/>
      <c r="P23" s="109"/>
      <c r="Q23" s="3"/>
      <c r="R23" s="3"/>
      <c r="S23" s="102">
        <f>'расчетная таблица по НТС'!M24</f>
        <v>0</v>
      </c>
      <c r="T23" s="106"/>
      <c r="U23" s="106"/>
      <c r="V23" s="106"/>
      <c r="W23" s="106"/>
      <c r="X23" s="106"/>
      <c r="Y23" s="107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02">
        <f>'расчетная таблица по НТС'!L24</f>
        <v>0</v>
      </c>
      <c r="AM23" s="106"/>
      <c r="AN23" s="106"/>
      <c r="AO23" s="106"/>
      <c r="AP23" s="107"/>
      <c r="AQ23" s="3"/>
    </row>
    <row r="24" spans="1:43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6.5" thickBot="1">
      <c r="A25" s="99" t="s">
        <v>133</v>
      </c>
      <c r="B25" s="100"/>
      <c r="C25" s="100"/>
      <c r="D25" s="101"/>
      <c r="E25" s="4" t="s">
        <v>135</v>
      </c>
      <c r="F25" s="4"/>
      <c r="G25" s="4"/>
      <c r="H25" s="4"/>
      <c r="I25" s="4"/>
      <c r="J25" s="4"/>
      <c r="K25" s="4"/>
      <c r="L25" s="146"/>
      <c r="M25" s="110"/>
      <c r="N25" s="110"/>
      <c r="O25" s="110"/>
      <c r="P25" s="109"/>
      <c r="Q25" s="3"/>
      <c r="R25" s="3"/>
      <c r="S25" s="102">
        <f>'расчетная таблица по НТС'!M25</f>
        <v>0</v>
      </c>
      <c r="T25" s="106"/>
      <c r="U25" s="106"/>
      <c r="V25" s="106"/>
      <c r="W25" s="106"/>
      <c r="X25" s="106"/>
      <c r="Y25" s="107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02">
        <f>'расчетная таблица по НТС'!L25</f>
        <v>0</v>
      </c>
      <c r="AM25" s="106"/>
      <c r="AN25" s="106"/>
      <c r="AO25" s="106"/>
      <c r="AP25" s="107"/>
      <c r="AQ25" s="3"/>
    </row>
    <row r="26" spans="1:43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6.5" thickBot="1">
      <c r="A27" s="99" t="s">
        <v>134</v>
      </c>
      <c r="B27" s="100"/>
      <c r="C27" s="100"/>
      <c r="D27" s="101"/>
      <c r="E27" s="4" t="s">
        <v>136</v>
      </c>
      <c r="F27" s="4"/>
      <c r="G27" s="4"/>
      <c r="H27" s="4"/>
      <c r="I27" s="4"/>
      <c r="J27" s="4"/>
      <c r="K27" s="4"/>
      <c r="L27" s="150">
        <v>1</v>
      </c>
      <c r="M27" s="106"/>
      <c r="N27" s="106"/>
      <c r="O27" s="106"/>
      <c r="P27" s="107"/>
      <c r="Q27" s="3"/>
      <c r="R27" s="3"/>
      <c r="S27" s="102">
        <f>'расчетная таблица по НТС'!M26</f>
        <v>24150</v>
      </c>
      <c r="T27" s="106"/>
      <c r="U27" s="106"/>
      <c r="V27" s="106"/>
      <c r="W27" s="106"/>
      <c r="X27" s="106"/>
      <c r="Y27" s="10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5">
        <f>'расчетная таблица по НТС'!L26</f>
        <v>12</v>
      </c>
      <c r="AM27" s="106"/>
      <c r="AN27" s="106"/>
      <c r="AO27" s="106"/>
      <c r="AP27" s="107"/>
      <c r="AQ27" s="3"/>
    </row>
    <row r="28" spans="1:43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6.5" thickBot="1">
      <c r="A29" s="99" t="s">
        <v>137</v>
      </c>
      <c r="B29" s="100"/>
      <c r="C29" s="100"/>
      <c r="D29" s="101"/>
      <c r="E29" s="4" t="s">
        <v>138</v>
      </c>
      <c r="F29" s="4"/>
      <c r="G29" s="4"/>
      <c r="H29" s="4"/>
      <c r="I29" s="4"/>
      <c r="J29" s="4"/>
      <c r="K29" s="4"/>
      <c r="L29" s="150"/>
      <c r="M29" s="106"/>
      <c r="N29" s="106"/>
      <c r="O29" s="106"/>
      <c r="P29" s="107"/>
      <c r="Q29" s="3"/>
      <c r="R29" s="3"/>
      <c r="S29" s="102">
        <f>'расчетная таблица по НТС'!M27</f>
        <v>0</v>
      </c>
      <c r="T29" s="103"/>
      <c r="U29" s="103"/>
      <c r="V29" s="103"/>
      <c r="W29" s="103"/>
      <c r="X29" s="103"/>
      <c r="Y29" s="10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5">
        <f>'расчетная таблица по НТС'!L27</f>
        <v>0</v>
      </c>
      <c r="AM29" s="106"/>
      <c r="AN29" s="106"/>
      <c r="AO29" s="106"/>
      <c r="AP29" s="107"/>
      <c r="AQ29" s="3"/>
    </row>
    <row r="30" spans="1:43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30" customHeight="1" thickBot="1">
      <c r="A31" s="151" t="s">
        <v>141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</row>
    <row r="32" spans="1:43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6.5" thickBot="1">
      <c r="A33" s="99" t="s">
        <v>139</v>
      </c>
      <c r="B33" s="100"/>
      <c r="C33" s="100"/>
      <c r="D33" s="101"/>
      <c r="E33" s="4"/>
      <c r="F33" s="4"/>
      <c r="G33" s="4"/>
      <c r="H33" s="4"/>
      <c r="I33" s="4"/>
      <c r="J33" s="4"/>
      <c r="K33" s="4"/>
      <c r="L33" s="146"/>
      <c r="M33" s="110"/>
      <c r="N33" s="110"/>
      <c r="O33" s="110"/>
      <c r="P33" s="109"/>
      <c r="Q33" s="3"/>
      <c r="R33" s="3"/>
      <c r="S33" s="102">
        <f>'расчетная таблица по НТС'!M32</f>
        <v>0</v>
      </c>
      <c r="T33" s="106"/>
      <c r="U33" s="106"/>
      <c r="V33" s="106"/>
      <c r="W33" s="106"/>
      <c r="X33" s="106"/>
      <c r="Y33" s="10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5">
        <f>'расчетная таблица по НТС'!L32</f>
        <v>0</v>
      </c>
      <c r="AM33" s="106"/>
      <c r="AN33" s="106"/>
      <c r="AO33" s="106"/>
      <c r="AP33" s="107"/>
      <c r="AQ33" s="3"/>
    </row>
    <row r="34" spans="1:43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6.5" thickBot="1">
      <c r="A35" s="154" t="s">
        <v>140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</row>
    <row r="36" spans="1:43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6.5" thickBot="1">
      <c r="A37" s="99" t="s">
        <v>143</v>
      </c>
      <c r="B37" s="100"/>
      <c r="C37" s="100"/>
      <c r="D37" s="101"/>
      <c r="E37" s="4" t="s">
        <v>146</v>
      </c>
      <c r="F37" s="4"/>
      <c r="G37" s="4"/>
      <c r="H37" s="4"/>
      <c r="I37" s="4"/>
      <c r="J37" s="4"/>
      <c r="K37" s="4"/>
      <c r="L37" s="150"/>
      <c r="M37" s="106"/>
      <c r="N37" s="106"/>
      <c r="O37" s="106"/>
      <c r="P37" s="107"/>
      <c r="Q37" s="3"/>
      <c r="R37" s="3"/>
      <c r="S37" s="102">
        <f>'расчетная таблица по НТС'!M29</f>
        <v>0</v>
      </c>
      <c r="T37" s="106"/>
      <c r="U37" s="106"/>
      <c r="V37" s="106"/>
      <c r="W37" s="106"/>
      <c r="X37" s="106"/>
      <c r="Y37" s="10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05">
        <f>'расчетная таблица по НТС'!L29</f>
        <v>0</v>
      </c>
      <c r="AM37" s="106"/>
      <c r="AN37" s="106"/>
      <c r="AO37" s="106"/>
      <c r="AP37" s="107"/>
      <c r="AQ37" s="3"/>
    </row>
    <row r="38" spans="1:43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6.5" thickBot="1">
      <c r="A39" s="99" t="s">
        <v>144</v>
      </c>
      <c r="B39" s="100"/>
      <c r="C39" s="100"/>
      <c r="D39" s="101"/>
      <c r="E39" s="4" t="s">
        <v>147</v>
      </c>
      <c r="F39" s="4"/>
      <c r="G39" s="4"/>
      <c r="H39" s="4"/>
      <c r="I39" s="4"/>
      <c r="J39" s="4"/>
      <c r="K39" s="4"/>
      <c r="L39" s="150">
        <v>1</v>
      </c>
      <c r="M39" s="106"/>
      <c r="N39" s="106"/>
      <c r="O39" s="106"/>
      <c r="P39" s="107"/>
      <c r="Q39" s="3"/>
      <c r="R39" s="3"/>
      <c r="S39" s="102">
        <f>'расчетная таблица по НТС'!M30</f>
        <v>48300</v>
      </c>
      <c r="T39" s="106"/>
      <c r="U39" s="106"/>
      <c r="V39" s="106"/>
      <c r="W39" s="106"/>
      <c r="X39" s="106"/>
      <c r="Y39" s="10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5">
        <f>'расчетная таблица по НТС'!L30</f>
        <v>12</v>
      </c>
      <c r="AM39" s="106"/>
      <c r="AN39" s="106"/>
      <c r="AO39" s="106"/>
      <c r="AP39" s="107"/>
      <c r="AQ39" s="3"/>
    </row>
    <row r="40" spans="1:43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6.5" thickBot="1">
      <c r="A41" s="99" t="s">
        <v>145</v>
      </c>
      <c r="B41" s="100"/>
      <c r="C41" s="100"/>
      <c r="D41" s="101"/>
      <c r="E41" s="4" t="s">
        <v>148</v>
      </c>
      <c r="F41" s="4"/>
      <c r="G41" s="4"/>
      <c r="H41" s="4"/>
      <c r="I41" s="4"/>
      <c r="J41" s="4"/>
      <c r="K41" s="4"/>
      <c r="L41" s="146"/>
      <c r="M41" s="110"/>
      <c r="N41" s="110"/>
      <c r="O41" s="110"/>
      <c r="P41" s="109"/>
      <c r="Q41" s="3"/>
      <c r="R41" s="3"/>
      <c r="S41" s="102">
        <f>'расчетная таблица по НТС'!M31</f>
        <v>0</v>
      </c>
      <c r="T41" s="106"/>
      <c r="U41" s="106"/>
      <c r="V41" s="106"/>
      <c r="W41" s="106"/>
      <c r="X41" s="106"/>
      <c r="Y41" s="10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05">
        <f>'расчетная таблица по НТС'!L31</f>
        <v>0</v>
      </c>
      <c r="AM41" s="106"/>
      <c r="AN41" s="106"/>
      <c r="AO41" s="106"/>
      <c r="AP41" s="107"/>
      <c r="AQ41" s="3"/>
    </row>
    <row r="42" spans="1:43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6.5" thickBot="1">
      <c r="A43" s="154" t="s">
        <v>149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</row>
    <row r="44" spans="1:43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 thickBot="1">
      <c r="A45" s="99" t="s">
        <v>150</v>
      </c>
      <c r="B45" s="100"/>
      <c r="C45" s="100"/>
      <c r="D45" s="101"/>
      <c r="E45" s="4" t="s">
        <v>151</v>
      </c>
      <c r="F45" s="4"/>
      <c r="G45" s="4"/>
      <c r="H45" s="4"/>
      <c r="I45" s="4"/>
      <c r="J45" s="4"/>
      <c r="K45" s="4"/>
      <c r="L45" s="146"/>
      <c r="M45" s="110"/>
      <c r="N45" s="110"/>
      <c r="O45" s="110"/>
      <c r="P45" s="109"/>
      <c r="Q45" s="3"/>
      <c r="R45" s="3"/>
      <c r="S45" s="108"/>
      <c r="T45" s="110"/>
      <c r="U45" s="110"/>
      <c r="V45" s="110"/>
      <c r="W45" s="110"/>
      <c r="X45" s="110"/>
      <c r="Y45" s="109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08"/>
      <c r="AM45" s="110"/>
      <c r="AN45" s="110"/>
      <c r="AO45" s="110"/>
      <c r="AP45" s="109"/>
      <c r="AQ45" s="3"/>
    </row>
    <row r="46" spans="1:43" ht="9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 thickBot="1">
      <c r="A47" s="99" t="s">
        <v>152</v>
      </c>
      <c r="B47" s="100"/>
      <c r="C47" s="100"/>
      <c r="D47" s="101"/>
      <c r="E47" s="4" t="s">
        <v>153</v>
      </c>
      <c r="F47" s="4"/>
      <c r="G47" s="4"/>
      <c r="H47" s="4"/>
      <c r="I47" s="4"/>
      <c r="J47" s="4"/>
      <c r="K47" s="4"/>
      <c r="L47" s="146"/>
      <c r="M47" s="110"/>
      <c r="N47" s="110"/>
      <c r="O47" s="110"/>
      <c r="P47" s="109"/>
      <c r="Q47" s="3"/>
      <c r="R47" s="3"/>
      <c r="S47" s="108"/>
      <c r="T47" s="110"/>
      <c r="U47" s="110"/>
      <c r="V47" s="110"/>
      <c r="W47" s="110"/>
      <c r="X47" s="110"/>
      <c r="Y47" s="10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08"/>
      <c r="AM47" s="110"/>
      <c r="AN47" s="110"/>
      <c r="AO47" s="110"/>
      <c r="AP47" s="109"/>
      <c r="AQ47" s="3"/>
    </row>
    <row r="48" spans="1:43" ht="9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 thickBot="1">
      <c r="A49" s="154" t="s">
        <v>154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6"/>
    </row>
    <row r="50" spans="1:43" ht="9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 thickBot="1">
      <c r="A51" s="99" t="s">
        <v>155</v>
      </c>
      <c r="B51" s="100"/>
      <c r="C51" s="100"/>
      <c r="D51" s="101"/>
      <c r="E51" s="4" t="s">
        <v>156</v>
      </c>
      <c r="F51" s="4"/>
      <c r="G51" s="4"/>
      <c r="H51" s="4"/>
      <c r="I51" s="4"/>
      <c r="J51" s="4"/>
      <c r="K51" s="4"/>
      <c r="L51" s="146"/>
      <c r="M51" s="110"/>
      <c r="N51" s="110"/>
      <c r="O51" s="110"/>
      <c r="P51" s="109"/>
      <c r="Q51" s="3"/>
      <c r="R51" s="3"/>
      <c r="S51" s="108"/>
      <c r="T51" s="110"/>
      <c r="U51" s="110"/>
      <c r="V51" s="110"/>
      <c r="W51" s="110"/>
      <c r="X51" s="110"/>
      <c r="Y51" s="109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08"/>
      <c r="AM51" s="110"/>
      <c r="AN51" s="110"/>
      <c r="AO51" s="110"/>
      <c r="AP51" s="109"/>
      <c r="AQ51" s="3"/>
    </row>
    <row r="52" spans="1:43" ht="9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 thickBot="1">
      <c r="A53" s="99" t="s">
        <v>157</v>
      </c>
      <c r="B53" s="100"/>
      <c r="C53" s="100"/>
      <c r="D53" s="101"/>
      <c r="E53" s="4" t="s">
        <v>158</v>
      </c>
      <c r="F53" s="4"/>
      <c r="G53" s="4"/>
      <c r="H53" s="4"/>
      <c r="I53" s="4"/>
      <c r="J53" s="4"/>
      <c r="K53" s="4"/>
      <c r="L53" s="146"/>
      <c r="M53" s="110"/>
      <c r="N53" s="110"/>
      <c r="O53" s="110"/>
      <c r="P53" s="109"/>
      <c r="Q53" s="3"/>
      <c r="R53" s="3"/>
      <c r="S53" s="108"/>
      <c r="T53" s="110"/>
      <c r="U53" s="110"/>
      <c r="V53" s="110"/>
      <c r="W53" s="110"/>
      <c r="X53" s="110"/>
      <c r="Y53" s="109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08"/>
      <c r="AM53" s="110"/>
      <c r="AN53" s="110"/>
      <c r="AO53" s="110"/>
      <c r="AP53" s="109"/>
      <c r="AQ53" s="3"/>
    </row>
    <row r="54" spans="1:43" ht="9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 thickBot="1">
      <c r="A55" s="99" t="s">
        <v>159</v>
      </c>
      <c r="B55" s="100"/>
      <c r="C55" s="100"/>
      <c r="D55" s="101"/>
      <c r="E55" s="4" t="s">
        <v>160</v>
      </c>
      <c r="F55" s="4"/>
      <c r="G55" s="4"/>
      <c r="H55" s="4"/>
      <c r="I55" s="4"/>
      <c r="J55" s="4"/>
      <c r="K55" s="4"/>
      <c r="L55" s="146"/>
      <c r="M55" s="110"/>
      <c r="N55" s="110"/>
      <c r="O55" s="110"/>
      <c r="P55" s="109"/>
      <c r="Q55" s="3"/>
      <c r="R55" s="3"/>
      <c r="S55" s="108"/>
      <c r="T55" s="110"/>
      <c r="U55" s="110"/>
      <c r="V55" s="110"/>
      <c r="W55" s="110"/>
      <c r="X55" s="110"/>
      <c r="Y55" s="109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08"/>
      <c r="AM55" s="110"/>
      <c r="AN55" s="110"/>
      <c r="AO55" s="110"/>
      <c r="AP55" s="109"/>
      <c r="AQ55" s="3"/>
    </row>
    <row r="56" spans="1:43" ht="9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6.5" thickBot="1">
      <c r="A57" s="99" t="s">
        <v>161</v>
      </c>
      <c r="B57" s="100"/>
      <c r="C57" s="100"/>
      <c r="D57" s="101"/>
      <c r="E57" s="4" t="s">
        <v>162</v>
      </c>
      <c r="F57" s="4"/>
      <c r="G57" s="4"/>
      <c r="H57" s="4"/>
      <c r="I57" s="4"/>
      <c r="J57" s="4"/>
      <c r="K57" s="4"/>
      <c r="L57" s="146"/>
      <c r="M57" s="110"/>
      <c r="N57" s="110"/>
      <c r="O57" s="110"/>
      <c r="P57" s="109"/>
      <c r="Q57" s="3"/>
      <c r="R57" s="3"/>
      <c r="S57" s="108"/>
      <c r="T57" s="110"/>
      <c r="U57" s="110"/>
      <c r="V57" s="110"/>
      <c r="W57" s="110"/>
      <c r="X57" s="110"/>
      <c r="Y57" s="109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08"/>
      <c r="AM57" s="110"/>
      <c r="AN57" s="110"/>
      <c r="AO57" s="110"/>
      <c r="AP57" s="109"/>
      <c r="AQ57" s="3"/>
    </row>
    <row r="58" spans="1:43" ht="9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6.5" thickBot="1">
      <c r="A59" s="154" t="s">
        <v>163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6"/>
    </row>
    <row r="60" spans="1:43" ht="9.7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6.5" thickBot="1">
      <c r="A61" s="99" t="s">
        <v>164</v>
      </c>
      <c r="B61" s="100"/>
      <c r="C61" s="100"/>
      <c r="D61" s="101"/>
      <c r="E61" s="4" t="s">
        <v>165</v>
      </c>
      <c r="F61" s="4"/>
      <c r="G61" s="4"/>
      <c r="H61" s="4"/>
      <c r="I61" s="4"/>
      <c r="J61" s="4"/>
      <c r="K61" s="4"/>
      <c r="L61" s="146"/>
      <c r="M61" s="110"/>
      <c r="N61" s="110"/>
      <c r="O61" s="110"/>
      <c r="P61" s="109"/>
      <c r="Q61" s="3"/>
      <c r="R61" s="3"/>
      <c r="S61" s="102">
        <f>'расчетная таблица по НТС'!M10</f>
        <v>0</v>
      </c>
      <c r="T61" s="106"/>
      <c r="U61" s="106"/>
      <c r="V61" s="106"/>
      <c r="W61" s="106"/>
      <c r="X61" s="106"/>
      <c r="Y61" s="107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02">
        <f>'расчетная таблица по НТС'!L10</f>
        <v>0</v>
      </c>
      <c r="AM61" s="106"/>
      <c r="AN61" s="106"/>
      <c r="AO61" s="106"/>
      <c r="AP61" s="107"/>
      <c r="AQ61" s="3"/>
    </row>
    <row r="62" spans="1:43" ht="9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6.5" thickBot="1">
      <c r="A63" s="99" t="s">
        <v>166</v>
      </c>
      <c r="B63" s="100"/>
      <c r="C63" s="100"/>
      <c r="D63" s="101"/>
      <c r="E63" s="4" t="s">
        <v>167</v>
      </c>
      <c r="F63" s="4"/>
      <c r="G63" s="4"/>
      <c r="H63" s="4"/>
      <c r="I63" s="4"/>
      <c r="J63" s="4"/>
      <c r="K63" s="4"/>
      <c r="L63" s="150">
        <v>1</v>
      </c>
      <c r="M63" s="106"/>
      <c r="N63" s="106"/>
      <c r="O63" s="106"/>
      <c r="P63" s="107"/>
      <c r="Q63" s="3"/>
      <c r="R63" s="3"/>
      <c r="S63" s="102">
        <f>'расчетная таблица по НТС'!M11</f>
        <v>4600</v>
      </c>
      <c r="T63" s="106"/>
      <c r="U63" s="106"/>
      <c r="V63" s="106"/>
      <c r="W63" s="106"/>
      <c r="X63" s="106"/>
      <c r="Y63" s="107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02">
        <f>'расчетная таблица по НТС'!L11</f>
        <v>8</v>
      </c>
      <c r="AM63" s="106"/>
      <c r="AN63" s="106"/>
      <c r="AO63" s="106"/>
      <c r="AP63" s="107"/>
      <c r="AQ63" s="3"/>
    </row>
    <row r="64" spans="1:43" ht="9.75" customHeight="1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6.5" thickBot="1">
      <c r="A65" s="99" t="s">
        <v>168</v>
      </c>
      <c r="B65" s="100"/>
      <c r="C65" s="100"/>
      <c r="D65" s="101"/>
      <c r="E65" s="4" t="s">
        <v>169</v>
      </c>
      <c r="F65" s="4"/>
      <c r="G65" s="4"/>
      <c r="H65" s="4"/>
      <c r="I65" s="4"/>
      <c r="J65" s="4"/>
      <c r="K65" s="4"/>
      <c r="L65" s="146"/>
      <c r="M65" s="110"/>
      <c r="N65" s="110"/>
      <c r="O65" s="110"/>
      <c r="P65" s="109"/>
      <c r="Q65" s="3"/>
      <c r="R65" s="3"/>
      <c r="S65" s="102">
        <f>'расчетная таблица по НТС'!M12</f>
        <v>0</v>
      </c>
      <c r="T65" s="106"/>
      <c r="U65" s="106"/>
      <c r="V65" s="106"/>
      <c r="W65" s="106"/>
      <c r="X65" s="106"/>
      <c r="Y65" s="107"/>
      <c r="Z65" s="3"/>
      <c r="AA65" s="3"/>
      <c r="AB65" s="147">
        <f>'расчетная таблица по НТС'!J12</f>
        <v>0</v>
      </c>
      <c r="AC65" s="148"/>
      <c r="AD65" s="148"/>
      <c r="AE65" s="148"/>
      <c r="AF65" s="148"/>
      <c r="AG65" s="148"/>
      <c r="AH65" s="148"/>
      <c r="AI65" s="149"/>
      <c r="AJ65" s="3"/>
      <c r="AK65" s="3"/>
      <c r="AL65" s="102">
        <f>'расчетная таблица по НТС'!L12</f>
        <v>0</v>
      </c>
      <c r="AM65" s="106"/>
      <c r="AN65" s="106"/>
      <c r="AO65" s="106"/>
      <c r="AP65" s="107"/>
      <c r="AQ65" s="3"/>
    </row>
    <row r="66" spans="1:43" ht="9.7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6.5" thickBot="1">
      <c r="A67" s="99" t="s">
        <v>170</v>
      </c>
      <c r="B67" s="100"/>
      <c r="C67" s="100"/>
      <c r="D67" s="101"/>
      <c r="E67" s="4" t="s">
        <v>171</v>
      </c>
      <c r="F67" s="4"/>
      <c r="G67" s="4"/>
      <c r="H67" s="4"/>
      <c r="I67" s="4"/>
      <c r="J67" s="4"/>
      <c r="K67" s="4"/>
      <c r="L67" s="150"/>
      <c r="M67" s="106"/>
      <c r="N67" s="106"/>
      <c r="O67" s="106"/>
      <c r="P67" s="107"/>
      <c r="Q67" s="3"/>
      <c r="R67" s="3"/>
      <c r="S67" s="102">
        <f>'расчетная таблица по НТС'!M13</f>
        <v>0</v>
      </c>
      <c r="T67" s="106"/>
      <c r="U67" s="106"/>
      <c r="V67" s="106"/>
      <c r="W67" s="106"/>
      <c r="X67" s="106"/>
      <c r="Y67" s="107"/>
      <c r="Z67" s="3"/>
      <c r="AA67" s="3"/>
      <c r="AB67" s="147">
        <f>'расчетная таблица по НТС'!J13</f>
        <v>0</v>
      </c>
      <c r="AC67" s="148"/>
      <c r="AD67" s="148"/>
      <c r="AE67" s="148"/>
      <c r="AF67" s="148"/>
      <c r="AG67" s="148"/>
      <c r="AH67" s="148"/>
      <c r="AI67" s="149"/>
      <c r="AJ67" s="3"/>
      <c r="AK67" s="3"/>
      <c r="AL67" s="102">
        <f>'расчетная таблица по НТС'!L13</f>
        <v>0</v>
      </c>
      <c r="AM67" s="106"/>
      <c r="AN67" s="106"/>
      <c r="AO67" s="106"/>
      <c r="AP67" s="107"/>
      <c r="AQ67" s="3"/>
    </row>
    <row r="68" spans="1:43" ht="9.75" customHeight="1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6.5" thickBot="1">
      <c r="A69" s="99" t="s">
        <v>172</v>
      </c>
      <c r="B69" s="100"/>
      <c r="C69" s="100"/>
      <c r="D69" s="101"/>
      <c r="E69" s="4" t="s">
        <v>173</v>
      </c>
      <c r="F69" s="4"/>
      <c r="G69" s="4"/>
      <c r="H69" s="4"/>
      <c r="I69" s="4"/>
      <c r="J69" s="4"/>
      <c r="K69" s="4"/>
      <c r="L69" s="146"/>
      <c r="M69" s="110"/>
      <c r="N69" s="110"/>
      <c r="O69" s="110"/>
      <c r="P69" s="109"/>
      <c r="Q69" s="3"/>
      <c r="R69" s="3"/>
      <c r="S69" s="102">
        <f>'расчетная таблица по НТС'!M14</f>
        <v>0</v>
      </c>
      <c r="T69" s="106"/>
      <c r="U69" s="106"/>
      <c r="V69" s="106"/>
      <c r="W69" s="106"/>
      <c r="X69" s="106"/>
      <c r="Y69" s="107"/>
      <c r="Z69" s="3"/>
      <c r="AA69" s="3"/>
      <c r="AB69" s="147">
        <f>'расчетная таблица по НТС'!J14</f>
        <v>0</v>
      </c>
      <c r="AC69" s="148"/>
      <c r="AD69" s="148"/>
      <c r="AE69" s="148"/>
      <c r="AF69" s="148"/>
      <c r="AG69" s="148"/>
      <c r="AH69" s="148"/>
      <c r="AI69" s="149"/>
      <c r="AJ69" s="3"/>
      <c r="AK69" s="3"/>
      <c r="AL69" s="102">
        <f>'расчетная таблица по НТС'!L14</f>
        <v>0</v>
      </c>
      <c r="AM69" s="106"/>
      <c r="AN69" s="106"/>
      <c r="AO69" s="106"/>
      <c r="AP69" s="107"/>
      <c r="AQ69" s="3"/>
    </row>
    <row r="70" spans="1:43" ht="9.7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6.5" thickBot="1">
      <c r="A71" s="99" t="s">
        <v>174</v>
      </c>
      <c r="B71" s="100"/>
      <c r="C71" s="100"/>
      <c r="D71" s="101"/>
      <c r="E71" s="4" t="s">
        <v>175</v>
      </c>
      <c r="F71" s="4"/>
      <c r="G71" s="4"/>
      <c r="H71" s="4"/>
      <c r="I71" s="4"/>
      <c r="J71" s="4"/>
      <c r="K71" s="4"/>
      <c r="L71" s="146"/>
      <c r="M71" s="110"/>
      <c r="N71" s="110"/>
      <c r="O71" s="110"/>
      <c r="P71" s="109"/>
      <c r="Q71" s="3"/>
      <c r="R71" s="3"/>
      <c r="S71" s="102">
        <f>'расчетная таблица по НТС'!M15</f>
        <v>0</v>
      </c>
      <c r="T71" s="106"/>
      <c r="U71" s="106"/>
      <c r="V71" s="106"/>
      <c r="W71" s="106"/>
      <c r="X71" s="106"/>
      <c r="Y71" s="107"/>
      <c r="Z71" s="3"/>
      <c r="AA71" s="3"/>
      <c r="AB71" s="147">
        <f>'расчетная таблица по НТС'!J15</f>
        <v>0</v>
      </c>
      <c r="AC71" s="148"/>
      <c r="AD71" s="148"/>
      <c r="AE71" s="148"/>
      <c r="AF71" s="148"/>
      <c r="AG71" s="148"/>
      <c r="AH71" s="148"/>
      <c r="AI71" s="149"/>
      <c r="AJ71" s="3"/>
      <c r="AK71" s="3"/>
      <c r="AL71" s="102">
        <f>'расчетная таблица по НТС'!L15</f>
        <v>0</v>
      </c>
      <c r="AM71" s="106"/>
      <c r="AN71" s="106"/>
      <c r="AO71" s="106"/>
      <c r="AP71" s="107"/>
      <c r="AQ71" s="3"/>
    </row>
    <row r="72" spans="1:43" ht="9.75" customHeight="1" thickBo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6.5" thickBot="1">
      <c r="A73" s="99" t="s">
        <v>176</v>
      </c>
      <c r="B73" s="100"/>
      <c r="C73" s="100"/>
      <c r="D73" s="101"/>
      <c r="E73" s="4" t="s">
        <v>177</v>
      </c>
      <c r="F73" s="4"/>
      <c r="G73" s="4"/>
      <c r="H73" s="4"/>
      <c r="I73" s="4"/>
      <c r="J73" s="4"/>
      <c r="K73" s="4"/>
      <c r="L73" s="146"/>
      <c r="M73" s="110"/>
      <c r="N73" s="110"/>
      <c r="O73" s="110"/>
      <c r="P73" s="109"/>
      <c r="Q73" s="3"/>
      <c r="R73" s="3"/>
      <c r="S73" s="102">
        <f>'расчетная таблица по НТС'!M16</f>
        <v>0</v>
      </c>
      <c r="T73" s="106"/>
      <c r="U73" s="106"/>
      <c r="V73" s="106"/>
      <c r="W73" s="106"/>
      <c r="X73" s="106"/>
      <c r="Y73" s="107"/>
      <c r="Z73" s="3"/>
      <c r="AA73" s="3"/>
      <c r="AB73" s="147">
        <f>'расчетная таблица по НТС'!J16</f>
        <v>0</v>
      </c>
      <c r="AC73" s="148"/>
      <c r="AD73" s="148"/>
      <c r="AE73" s="148"/>
      <c r="AF73" s="148"/>
      <c r="AG73" s="148"/>
      <c r="AH73" s="148"/>
      <c r="AI73" s="149"/>
      <c r="AJ73" s="3"/>
      <c r="AK73" s="3"/>
      <c r="AL73" s="102">
        <f>'расчетная таблица по НТС'!L16</f>
        <v>0</v>
      </c>
      <c r="AM73" s="106"/>
      <c r="AN73" s="106"/>
      <c r="AO73" s="106"/>
      <c r="AP73" s="107"/>
      <c r="AQ73" s="3"/>
    </row>
    <row r="74" spans="1:43" ht="9.7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30" customHeight="1" thickBot="1">
      <c r="A75" s="151" t="s">
        <v>178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3"/>
    </row>
    <row r="76" spans="1:43" ht="9.7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6.5" thickBot="1">
      <c r="A77" s="99" t="s">
        <v>179</v>
      </c>
      <c r="B77" s="100"/>
      <c r="C77" s="100"/>
      <c r="D77" s="101"/>
      <c r="E77" s="4" t="s">
        <v>180</v>
      </c>
      <c r="F77" s="4"/>
      <c r="G77" s="4"/>
      <c r="H77" s="4"/>
      <c r="I77" s="4"/>
      <c r="J77" s="4"/>
      <c r="K77" s="4"/>
      <c r="L77" s="146"/>
      <c r="M77" s="110"/>
      <c r="N77" s="110"/>
      <c r="O77" s="110"/>
      <c r="P77" s="109"/>
      <c r="Q77" s="3"/>
      <c r="R77" s="3"/>
      <c r="S77" s="105">
        <f>'расчетная таблица по НТС'!M18</f>
        <v>0</v>
      </c>
      <c r="T77" s="106"/>
      <c r="U77" s="106"/>
      <c r="V77" s="106"/>
      <c r="W77" s="106"/>
      <c r="X77" s="106"/>
      <c r="Y77" s="107"/>
      <c r="Z77" s="3"/>
      <c r="AA77" s="3"/>
      <c r="AB77" s="147">
        <f>'расчетная таблица по НТС'!J18</f>
        <v>0</v>
      </c>
      <c r="AC77" s="148"/>
      <c r="AD77" s="148"/>
      <c r="AE77" s="148"/>
      <c r="AF77" s="148"/>
      <c r="AG77" s="148"/>
      <c r="AH77" s="148"/>
      <c r="AI77" s="149"/>
      <c r="AJ77" s="3"/>
      <c r="AK77" s="3"/>
      <c r="AL77" s="105">
        <f>'расчетная таблица по НТС'!L18</f>
        <v>0</v>
      </c>
      <c r="AM77" s="106"/>
      <c r="AN77" s="106"/>
      <c r="AO77" s="106"/>
      <c r="AP77" s="107"/>
      <c r="AQ77" s="3"/>
    </row>
    <row r="78" spans="1:43" ht="9.7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6.5" thickBot="1">
      <c r="A79" s="99" t="s">
        <v>181</v>
      </c>
      <c r="B79" s="100"/>
      <c r="C79" s="100"/>
      <c r="D79" s="101"/>
      <c r="E79" s="4" t="s">
        <v>182</v>
      </c>
      <c r="F79" s="4"/>
      <c r="G79" s="4"/>
      <c r="H79" s="4"/>
      <c r="I79" s="4"/>
      <c r="J79" s="4"/>
      <c r="K79" s="4"/>
      <c r="L79" s="146"/>
      <c r="M79" s="110"/>
      <c r="N79" s="110"/>
      <c r="O79" s="110"/>
      <c r="P79" s="109"/>
      <c r="Q79" s="3"/>
      <c r="R79" s="3"/>
      <c r="S79" s="105">
        <f>'расчетная таблица по НТС'!M19</f>
        <v>0</v>
      </c>
      <c r="T79" s="106"/>
      <c r="U79" s="106"/>
      <c r="V79" s="106"/>
      <c r="W79" s="106"/>
      <c r="X79" s="106"/>
      <c r="Y79" s="107"/>
      <c r="Z79" s="3"/>
      <c r="AA79" s="3"/>
      <c r="AB79" s="147">
        <f>'расчетная таблица по НТС'!J19</f>
        <v>0</v>
      </c>
      <c r="AC79" s="148"/>
      <c r="AD79" s="148"/>
      <c r="AE79" s="148"/>
      <c r="AF79" s="148"/>
      <c r="AG79" s="148"/>
      <c r="AH79" s="148"/>
      <c r="AI79" s="149"/>
      <c r="AJ79" s="3"/>
      <c r="AK79" s="3"/>
      <c r="AL79" s="105">
        <f>'расчетная таблица по НТС'!L19</f>
        <v>0</v>
      </c>
      <c r="AM79" s="106"/>
      <c r="AN79" s="106"/>
      <c r="AO79" s="106"/>
      <c r="AP79" s="107"/>
      <c r="AQ79" s="3"/>
    </row>
    <row r="80" spans="1:43" ht="9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6.5" thickBot="1">
      <c r="A81" s="99" t="s">
        <v>183</v>
      </c>
      <c r="B81" s="100"/>
      <c r="C81" s="100"/>
      <c r="D81" s="101"/>
      <c r="E81" s="4" t="s">
        <v>184</v>
      </c>
      <c r="F81" s="4"/>
      <c r="G81" s="4"/>
      <c r="H81" s="4"/>
      <c r="I81" s="4"/>
      <c r="J81" s="4"/>
      <c r="K81" s="4"/>
      <c r="L81" s="146"/>
      <c r="M81" s="110"/>
      <c r="N81" s="110"/>
      <c r="O81" s="110"/>
      <c r="P81" s="109"/>
      <c r="Q81" s="3"/>
      <c r="R81" s="3"/>
      <c r="S81" s="105">
        <f>'расчетная таблица по НТС'!M20</f>
        <v>0</v>
      </c>
      <c r="T81" s="106"/>
      <c r="U81" s="106"/>
      <c r="V81" s="106"/>
      <c r="W81" s="106"/>
      <c r="X81" s="106"/>
      <c r="Y81" s="107"/>
      <c r="Z81" s="3"/>
      <c r="AA81" s="3"/>
      <c r="AB81" s="147">
        <f>'расчетная таблица по НТС'!J20</f>
        <v>0</v>
      </c>
      <c r="AC81" s="148"/>
      <c r="AD81" s="148"/>
      <c r="AE81" s="148"/>
      <c r="AF81" s="148"/>
      <c r="AG81" s="148"/>
      <c r="AH81" s="148"/>
      <c r="AI81" s="149"/>
      <c r="AJ81" s="3"/>
      <c r="AK81" s="3"/>
      <c r="AL81" s="105">
        <f>'расчетная таблица по НТС'!L20</f>
        <v>0</v>
      </c>
      <c r="AM81" s="106"/>
      <c r="AN81" s="106"/>
      <c r="AO81" s="106"/>
      <c r="AP81" s="107"/>
      <c r="AQ81" s="3"/>
    </row>
    <row r="82" spans="1:43" ht="9.7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6.5" thickBot="1">
      <c r="A83" s="99" t="s">
        <v>185</v>
      </c>
      <c r="B83" s="100"/>
      <c r="C83" s="100"/>
      <c r="D83" s="101"/>
      <c r="E83" s="4" t="s">
        <v>186</v>
      </c>
      <c r="F83" s="4"/>
      <c r="G83" s="4"/>
      <c r="H83" s="4"/>
      <c r="I83" s="4"/>
      <c r="J83" s="4"/>
      <c r="K83" s="4"/>
      <c r="L83" s="146"/>
      <c r="M83" s="110"/>
      <c r="N83" s="110"/>
      <c r="O83" s="110"/>
      <c r="P83" s="109"/>
      <c r="Q83" s="3"/>
      <c r="R83" s="3"/>
      <c r="S83" s="105">
        <f>'расчетная таблица по НТС'!M21</f>
        <v>0</v>
      </c>
      <c r="T83" s="106"/>
      <c r="U83" s="106"/>
      <c r="V83" s="106"/>
      <c r="W83" s="106"/>
      <c r="X83" s="106"/>
      <c r="Y83" s="107"/>
      <c r="Z83" s="3"/>
      <c r="AA83" s="3"/>
      <c r="AB83" s="147">
        <f>'расчетная таблица по НТС'!J21</f>
        <v>0</v>
      </c>
      <c r="AC83" s="148"/>
      <c r="AD83" s="148"/>
      <c r="AE83" s="148"/>
      <c r="AF83" s="148"/>
      <c r="AG83" s="148"/>
      <c r="AH83" s="148"/>
      <c r="AI83" s="149"/>
      <c r="AJ83" s="3"/>
      <c r="AK83" s="3"/>
      <c r="AL83" s="105">
        <f>'расчетная таблица по НТС'!L21</f>
        <v>0</v>
      </c>
      <c r="AM83" s="106"/>
      <c r="AN83" s="106"/>
      <c r="AO83" s="106"/>
      <c r="AP83" s="107"/>
      <c r="AQ83" s="3"/>
    </row>
    <row r="84" spans="1:43" ht="9.7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6.5" thickBot="1">
      <c r="A85" s="99" t="s">
        <v>187</v>
      </c>
      <c r="B85" s="100"/>
      <c r="C85" s="100"/>
      <c r="D85" s="101"/>
      <c r="E85" s="4" t="s">
        <v>188</v>
      </c>
      <c r="F85" s="4"/>
      <c r="G85" s="4"/>
      <c r="H85" s="4"/>
      <c r="I85" s="4"/>
      <c r="J85" s="4"/>
      <c r="K85" s="4"/>
      <c r="L85" s="150">
        <v>1</v>
      </c>
      <c r="M85" s="106"/>
      <c r="N85" s="106"/>
      <c r="O85" s="106"/>
      <c r="P85" s="107"/>
      <c r="Q85" s="3"/>
      <c r="R85" s="3"/>
      <c r="S85" s="105">
        <f>'расчетная таблица по НТС'!M22</f>
        <v>346400</v>
      </c>
      <c r="T85" s="106"/>
      <c r="U85" s="106"/>
      <c r="V85" s="106"/>
      <c r="W85" s="106"/>
      <c r="X85" s="106"/>
      <c r="Y85" s="107"/>
      <c r="Z85" s="3"/>
      <c r="AA85" s="3"/>
      <c r="AB85" s="147">
        <f>'расчетная таблица по НТС'!J22</f>
        <v>400</v>
      </c>
      <c r="AC85" s="148"/>
      <c r="AD85" s="148"/>
      <c r="AE85" s="148"/>
      <c r="AF85" s="148"/>
      <c r="AG85" s="148"/>
      <c r="AH85" s="148"/>
      <c r="AI85" s="149"/>
      <c r="AJ85" s="3"/>
      <c r="AK85" s="3"/>
      <c r="AL85" s="105">
        <f>'расчетная таблица по НТС'!L22</f>
        <v>6</v>
      </c>
      <c r="AM85" s="106"/>
      <c r="AN85" s="106"/>
      <c r="AO85" s="106"/>
      <c r="AP85" s="107"/>
      <c r="AQ85" s="3"/>
    </row>
    <row r="86" spans="1:43" ht="9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</sheetData>
  <sheetProtection/>
  <mergeCells count="139">
    <mergeCell ref="A3:AD3"/>
    <mergeCell ref="AM3:AP3"/>
    <mergeCell ref="A4:AD4"/>
    <mergeCell ref="A6:AQ6"/>
    <mergeCell ref="F8:Q8"/>
    <mergeCell ref="X8:AH8"/>
    <mergeCell ref="W14:Z14"/>
    <mergeCell ref="A17:AQ17"/>
    <mergeCell ref="A18:A19"/>
    <mergeCell ref="B18:I19"/>
    <mergeCell ref="K18:K19"/>
    <mergeCell ref="L18:P19"/>
    <mergeCell ref="R18:R19"/>
    <mergeCell ref="S18:Y19"/>
    <mergeCell ref="AA18:AA19"/>
    <mergeCell ref="AB18:AI19"/>
    <mergeCell ref="AK18:AK19"/>
    <mergeCell ref="AL18:AP19"/>
    <mergeCell ref="A21:AQ21"/>
    <mergeCell ref="A23:D23"/>
    <mergeCell ref="L23:P23"/>
    <mergeCell ref="S23:Y23"/>
    <mergeCell ref="AL23:AP23"/>
    <mergeCell ref="A25:D25"/>
    <mergeCell ref="L25:P25"/>
    <mergeCell ref="S25:Y25"/>
    <mergeCell ref="AL25:AP25"/>
    <mergeCell ref="A27:D27"/>
    <mergeCell ref="L27:P27"/>
    <mergeCell ref="S27:Y27"/>
    <mergeCell ref="AL27:AP27"/>
    <mergeCell ref="A29:D29"/>
    <mergeCell ref="L29:P29"/>
    <mergeCell ref="S29:Y29"/>
    <mergeCell ref="AL29:AP29"/>
    <mergeCell ref="A31:AQ31"/>
    <mergeCell ref="A33:D33"/>
    <mergeCell ref="L33:P33"/>
    <mergeCell ref="S33:Y33"/>
    <mergeCell ref="AL33:AP33"/>
    <mergeCell ref="A35:AQ35"/>
    <mergeCell ref="A37:D37"/>
    <mergeCell ref="L37:P37"/>
    <mergeCell ref="S37:Y37"/>
    <mergeCell ref="AL37:AP37"/>
    <mergeCell ref="A39:D39"/>
    <mergeCell ref="L39:P39"/>
    <mergeCell ref="S39:Y39"/>
    <mergeCell ref="AL39:AP39"/>
    <mergeCell ref="A41:D41"/>
    <mergeCell ref="L41:P41"/>
    <mergeCell ref="S41:Y41"/>
    <mergeCell ref="AL41:AP41"/>
    <mergeCell ref="A43:AQ43"/>
    <mergeCell ref="A45:D45"/>
    <mergeCell ref="L45:P45"/>
    <mergeCell ref="S45:Y45"/>
    <mergeCell ref="AL45:AP45"/>
    <mergeCell ref="A47:D47"/>
    <mergeCell ref="L47:P47"/>
    <mergeCell ref="S47:Y47"/>
    <mergeCell ref="AL47:AP47"/>
    <mergeCell ref="A49:AQ49"/>
    <mergeCell ref="A51:D51"/>
    <mergeCell ref="L51:P51"/>
    <mergeCell ref="S51:Y51"/>
    <mergeCell ref="AL51:AP51"/>
    <mergeCell ref="A53:D53"/>
    <mergeCell ref="L53:P53"/>
    <mergeCell ref="S53:Y53"/>
    <mergeCell ref="AL53:AP53"/>
    <mergeCell ref="A55:D55"/>
    <mergeCell ref="L55:P55"/>
    <mergeCell ref="S55:Y55"/>
    <mergeCell ref="AL55:AP55"/>
    <mergeCell ref="A57:D57"/>
    <mergeCell ref="L57:P57"/>
    <mergeCell ref="S57:Y57"/>
    <mergeCell ref="AL57:AP57"/>
    <mergeCell ref="A59:AQ59"/>
    <mergeCell ref="A61:D61"/>
    <mergeCell ref="L61:P61"/>
    <mergeCell ref="S61:Y61"/>
    <mergeCell ref="AL61:AP61"/>
    <mergeCell ref="A63:D63"/>
    <mergeCell ref="L63:P63"/>
    <mergeCell ref="S63:Y63"/>
    <mergeCell ref="AL63:AP63"/>
    <mergeCell ref="A65:D65"/>
    <mergeCell ref="L65:P65"/>
    <mergeCell ref="S65:Y65"/>
    <mergeCell ref="AB65:AI65"/>
    <mergeCell ref="AL65:AP65"/>
    <mergeCell ref="A67:D67"/>
    <mergeCell ref="L67:P67"/>
    <mergeCell ref="S67:Y67"/>
    <mergeCell ref="AB67:AI67"/>
    <mergeCell ref="AL67:AP67"/>
    <mergeCell ref="A69:D69"/>
    <mergeCell ref="L69:P69"/>
    <mergeCell ref="S69:Y69"/>
    <mergeCell ref="AB69:AI69"/>
    <mergeCell ref="AL69:AP69"/>
    <mergeCell ref="A71:D71"/>
    <mergeCell ref="L71:P71"/>
    <mergeCell ref="S71:Y71"/>
    <mergeCell ref="AB71:AI71"/>
    <mergeCell ref="AL71:AP71"/>
    <mergeCell ref="A73:D73"/>
    <mergeCell ref="L73:P73"/>
    <mergeCell ref="S73:Y73"/>
    <mergeCell ref="AB73:AI73"/>
    <mergeCell ref="AL73:AP73"/>
    <mergeCell ref="A75:AQ75"/>
    <mergeCell ref="A77:D77"/>
    <mergeCell ref="L77:P77"/>
    <mergeCell ref="S77:Y77"/>
    <mergeCell ref="AB77:AI77"/>
    <mergeCell ref="AL77:AP77"/>
    <mergeCell ref="A79:D79"/>
    <mergeCell ref="L79:P79"/>
    <mergeCell ref="S79:Y79"/>
    <mergeCell ref="AB79:AI79"/>
    <mergeCell ref="AL79:AP79"/>
    <mergeCell ref="A81:D81"/>
    <mergeCell ref="L81:P81"/>
    <mergeCell ref="S81:Y81"/>
    <mergeCell ref="AB81:AI81"/>
    <mergeCell ref="AL81:AP81"/>
    <mergeCell ref="A83:D83"/>
    <mergeCell ref="L83:P83"/>
    <mergeCell ref="S83:Y83"/>
    <mergeCell ref="AB83:AI83"/>
    <mergeCell ref="AL83:AP83"/>
    <mergeCell ref="A85:D85"/>
    <mergeCell ref="L85:P85"/>
    <mergeCell ref="S85:Y85"/>
    <mergeCell ref="AB85:AI85"/>
    <mergeCell ref="AL85:AP8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2"/>
  <sheetViews>
    <sheetView zoomScalePageLayoutView="0" workbookViewId="0" topLeftCell="A19">
      <selection activeCell="AT16" sqref="AT16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189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8"/>
      <c r="AF3" s="50"/>
      <c r="AG3" s="48" t="s">
        <v>111</v>
      </c>
      <c r="AH3" s="49"/>
      <c r="AI3" s="49"/>
      <c r="AJ3" s="49"/>
      <c r="AK3" s="49"/>
      <c r="AL3" s="30"/>
      <c r="AM3" s="108"/>
      <c r="AN3" s="110"/>
      <c r="AO3" s="110"/>
      <c r="AP3" s="109"/>
      <c r="AQ3" s="3"/>
    </row>
    <row r="4" spans="1:43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50"/>
      <c r="AG4" s="48" t="s">
        <v>110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 customHeight="1" thickBot="1">
      <c r="A7" s="3"/>
      <c r="B7" s="3"/>
      <c r="C7" s="5" t="s">
        <v>114</v>
      </c>
      <c r="D7" s="5"/>
      <c r="E7" s="5"/>
      <c r="F7" s="184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29"/>
      <c r="S7" s="55"/>
      <c r="T7" s="30"/>
      <c r="U7" s="57" t="s">
        <v>190</v>
      </c>
      <c r="V7" s="57"/>
      <c r="W7" s="57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  <c r="AK7" s="57"/>
      <c r="AL7" s="30"/>
      <c r="AM7" s="105">
        <v>2023</v>
      </c>
      <c r="AN7" s="106"/>
      <c r="AO7" s="106"/>
      <c r="AP7" s="107"/>
      <c r="AQ7" s="3"/>
    </row>
    <row r="8" spans="1:46" ht="12" customHeight="1" thickBot="1">
      <c r="A8" s="3"/>
      <c r="B8" s="3"/>
      <c r="C8" s="5" t="s">
        <v>115</v>
      </c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0"/>
      <c r="T8" s="30"/>
      <c r="U8" s="57" t="s">
        <v>191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6"/>
      <c r="AN8" s="56"/>
      <c r="AO8" s="56"/>
      <c r="AP8" s="18"/>
      <c r="AQ8" s="18"/>
      <c r="AR8" s="36"/>
      <c r="AS8" s="36"/>
      <c r="AT8" s="36"/>
    </row>
    <row r="9" spans="1:46" ht="16.5" customHeight="1" thickBot="1">
      <c r="A9" s="3"/>
      <c r="B9" s="3"/>
      <c r="C9" s="5" t="s">
        <v>116</v>
      </c>
      <c r="D9" s="5"/>
      <c r="E9" s="5"/>
      <c r="F9" s="184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3"/>
      <c r="S9" s="30"/>
      <c r="T9" s="30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6"/>
      <c r="AM9" s="56"/>
      <c r="AN9" s="56"/>
      <c r="AO9" s="56"/>
      <c r="AP9" s="18"/>
      <c r="AQ9" s="18"/>
      <c r="AR9" s="36"/>
      <c r="AS9" s="36"/>
      <c r="AT9" s="36"/>
    </row>
    <row r="10" spans="1:43" ht="15.75">
      <c r="A10" s="3"/>
      <c r="B10" s="3"/>
      <c r="C10" s="6" t="s">
        <v>192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9.75" customHeight="1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 thickBot="1">
      <c r="A12" s="111" t="s">
        <v>124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</row>
    <row r="13" spans="1:43" ht="15.75">
      <c r="A13" s="157" t="s">
        <v>24</v>
      </c>
      <c r="B13" s="167" t="s">
        <v>125</v>
      </c>
      <c r="C13" s="168"/>
      <c r="D13" s="168"/>
      <c r="E13" s="168"/>
      <c r="F13" s="168"/>
      <c r="G13" s="168"/>
      <c r="H13" s="168"/>
      <c r="I13" s="169"/>
      <c r="J13" s="3"/>
      <c r="K13" s="157" t="s">
        <v>26</v>
      </c>
      <c r="L13" s="167" t="s">
        <v>126</v>
      </c>
      <c r="M13" s="173"/>
      <c r="N13" s="173"/>
      <c r="O13" s="173"/>
      <c r="P13" s="169"/>
      <c r="Q13" s="3"/>
      <c r="R13" s="157" t="s">
        <v>33</v>
      </c>
      <c r="S13" s="167" t="s">
        <v>127</v>
      </c>
      <c r="T13" s="173"/>
      <c r="U13" s="173"/>
      <c r="V13" s="173"/>
      <c r="W13" s="173"/>
      <c r="X13" s="173"/>
      <c r="Y13" s="176"/>
      <c r="Z13" s="3"/>
      <c r="AA13" s="157" t="s">
        <v>39</v>
      </c>
      <c r="AB13" s="167" t="s">
        <v>128</v>
      </c>
      <c r="AC13" s="173"/>
      <c r="AD13" s="173"/>
      <c r="AE13" s="173"/>
      <c r="AF13" s="173"/>
      <c r="AG13" s="178"/>
      <c r="AH13" s="178"/>
      <c r="AI13" s="169"/>
      <c r="AJ13" s="3"/>
      <c r="AK13" s="157" t="s">
        <v>129</v>
      </c>
      <c r="AL13" s="159" t="s">
        <v>130</v>
      </c>
      <c r="AM13" s="160"/>
      <c r="AN13" s="160"/>
      <c r="AO13" s="161"/>
      <c r="AP13" s="162"/>
      <c r="AQ13" s="3"/>
    </row>
    <row r="14" spans="1:43" ht="20.25" customHeight="1" thickBot="1">
      <c r="A14" s="158"/>
      <c r="B14" s="170"/>
      <c r="C14" s="171"/>
      <c r="D14" s="171"/>
      <c r="E14" s="171"/>
      <c r="F14" s="171"/>
      <c r="G14" s="171"/>
      <c r="H14" s="171"/>
      <c r="I14" s="172"/>
      <c r="J14" s="3"/>
      <c r="K14" s="158"/>
      <c r="L14" s="174"/>
      <c r="M14" s="175"/>
      <c r="N14" s="175"/>
      <c r="O14" s="175"/>
      <c r="P14" s="172"/>
      <c r="Q14" s="3"/>
      <c r="R14" s="158"/>
      <c r="S14" s="174"/>
      <c r="T14" s="175"/>
      <c r="U14" s="175"/>
      <c r="V14" s="175"/>
      <c r="W14" s="175"/>
      <c r="X14" s="175"/>
      <c r="Y14" s="177"/>
      <c r="Z14" s="3"/>
      <c r="AA14" s="158"/>
      <c r="AB14" s="174"/>
      <c r="AC14" s="175"/>
      <c r="AD14" s="175"/>
      <c r="AE14" s="175"/>
      <c r="AF14" s="175"/>
      <c r="AG14" s="179"/>
      <c r="AH14" s="179"/>
      <c r="AI14" s="172"/>
      <c r="AJ14" s="3"/>
      <c r="AK14" s="158"/>
      <c r="AL14" s="163"/>
      <c r="AM14" s="164"/>
      <c r="AN14" s="164"/>
      <c r="AO14" s="164"/>
      <c r="AP14" s="165"/>
      <c r="AQ14" s="3"/>
    </row>
    <row r="15" spans="1:43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 thickBot="1">
      <c r="A16" s="194" t="s">
        <v>193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6"/>
    </row>
    <row r="17" spans="1:43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 thickBot="1">
      <c r="A18" s="99" t="s">
        <v>194</v>
      </c>
      <c r="B18" s="100"/>
      <c r="C18" s="100"/>
      <c r="D18" s="101"/>
      <c r="E18" s="4" t="s">
        <v>197</v>
      </c>
      <c r="F18" s="4"/>
      <c r="G18" s="4"/>
      <c r="H18" s="4"/>
      <c r="I18" s="4"/>
      <c r="J18" s="4"/>
      <c r="K18" s="4"/>
      <c r="L18" s="146"/>
      <c r="M18" s="110"/>
      <c r="N18" s="110"/>
      <c r="O18" s="110"/>
      <c r="P18" s="109"/>
      <c r="Q18" s="3"/>
      <c r="R18" s="3"/>
      <c r="S18" s="108"/>
      <c r="T18" s="110"/>
      <c r="U18" s="110"/>
      <c r="V18" s="110"/>
      <c r="W18" s="110"/>
      <c r="X18" s="110"/>
      <c r="Y18" s="109"/>
      <c r="Z18" s="3"/>
      <c r="AA18" s="3"/>
      <c r="AB18" s="192"/>
      <c r="AC18" s="117"/>
      <c r="AD18" s="117"/>
      <c r="AE18" s="117"/>
      <c r="AF18" s="117"/>
      <c r="AG18" s="117"/>
      <c r="AH18" s="117"/>
      <c r="AI18" s="193"/>
      <c r="AJ18" s="3"/>
      <c r="AK18" s="3"/>
      <c r="AL18" s="108"/>
      <c r="AM18" s="110"/>
      <c r="AN18" s="110"/>
      <c r="AO18" s="110"/>
      <c r="AP18" s="109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 thickBot="1">
      <c r="A20" s="99" t="s">
        <v>195</v>
      </c>
      <c r="B20" s="100"/>
      <c r="C20" s="100"/>
      <c r="D20" s="101"/>
      <c r="E20" s="4" t="s">
        <v>198</v>
      </c>
      <c r="F20" s="4"/>
      <c r="G20" s="4"/>
      <c r="H20" s="4"/>
      <c r="I20" s="4"/>
      <c r="J20" s="4"/>
      <c r="K20" s="4"/>
      <c r="L20" s="146"/>
      <c r="M20" s="110"/>
      <c r="N20" s="110"/>
      <c r="O20" s="110"/>
      <c r="P20" s="109"/>
      <c r="Q20" s="3"/>
      <c r="R20" s="3"/>
      <c r="S20" s="108"/>
      <c r="T20" s="110"/>
      <c r="U20" s="110"/>
      <c r="V20" s="110"/>
      <c r="W20" s="110"/>
      <c r="X20" s="110"/>
      <c r="Y20" s="109"/>
      <c r="Z20" s="3"/>
      <c r="AA20" s="3"/>
      <c r="AB20" s="192"/>
      <c r="AC20" s="117"/>
      <c r="AD20" s="117"/>
      <c r="AE20" s="117"/>
      <c r="AF20" s="117"/>
      <c r="AG20" s="117"/>
      <c r="AH20" s="117"/>
      <c r="AI20" s="193"/>
      <c r="AJ20" s="3"/>
      <c r="AK20" s="3"/>
      <c r="AL20" s="108"/>
      <c r="AM20" s="110"/>
      <c r="AN20" s="110"/>
      <c r="AO20" s="110"/>
      <c r="AP20" s="109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 thickBot="1">
      <c r="A22" s="99" t="s">
        <v>196</v>
      </c>
      <c r="B22" s="100"/>
      <c r="C22" s="100"/>
      <c r="D22" s="101"/>
      <c r="E22" s="4" t="s">
        <v>199</v>
      </c>
      <c r="F22" s="4"/>
      <c r="G22" s="4"/>
      <c r="H22" s="4"/>
      <c r="I22" s="4"/>
      <c r="J22" s="4"/>
      <c r="K22" s="4"/>
      <c r="L22" s="146"/>
      <c r="M22" s="110"/>
      <c r="N22" s="110"/>
      <c r="O22" s="110"/>
      <c r="P22" s="109"/>
      <c r="Q22" s="3"/>
      <c r="R22" s="3"/>
      <c r="S22" s="108"/>
      <c r="T22" s="110"/>
      <c r="U22" s="110"/>
      <c r="V22" s="110"/>
      <c r="W22" s="110"/>
      <c r="X22" s="110"/>
      <c r="Y22" s="109"/>
      <c r="Z22" s="3"/>
      <c r="AA22" s="3"/>
      <c r="AB22" s="192"/>
      <c r="AC22" s="117"/>
      <c r="AD22" s="117"/>
      <c r="AE22" s="117"/>
      <c r="AF22" s="117"/>
      <c r="AG22" s="117"/>
      <c r="AH22" s="117"/>
      <c r="AI22" s="193"/>
      <c r="AJ22" s="3"/>
      <c r="AK22" s="3"/>
      <c r="AL22" s="108"/>
      <c r="AM22" s="110"/>
      <c r="AN22" s="110"/>
      <c r="AO22" s="110"/>
      <c r="AP22" s="109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30" customHeight="1" thickBot="1">
      <c r="A24" s="151" t="s">
        <v>200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6.5" thickBot="1">
      <c r="A26" s="99" t="s">
        <v>201</v>
      </c>
      <c r="B26" s="100"/>
      <c r="C26" s="100"/>
      <c r="D26" s="101"/>
      <c r="E26" s="4" t="s">
        <v>197</v>
      </c>
      <c r="F26" s="4"/>
      <c r="G26" s="4"/>
      <c r="H26" s="4"/>
      <c r="I26" s="4"/>
      <c r="J26" s="4"/>
      <c r="K26" s="4"/>
      <c r="L26" s="146"/>
      <c r="M26" s="110"/>
      <c r="N26" s="110"/>
      <c r="O26" s="110"/>
      <c r="P26" s="109"/>
      <c r="Q26" s="3"/>
      <c r="R26" s="3"/>
      <c r="S26" s="108"/>
      <c r="T26" s="110"/>
      <c r="U26" s="110"/>
      <c r="V26" s="110"/>
      <c r="W26" s="110"/>
      <c r="X26" s="110"/>
      <c r="Y26" s="109"/>
      <c r="Z26" s="3"/>
      <c r="AA26" s="3"/>
      <c r="AB26" s="192"/>
      <c r="AC26" s="117"/>
      <c r="AD26" s="117"/>
      <c r="AE26" s="117"/>
      <c r="AF26" s="117"/>
      <c r="AG26" s="117"/>
      <c r="AH26" s="117"/>
      <c r="AI26" s="193"/>
      <c r="AJ26" s="3"/>
      <c r="AK26" s="3"/>
      <c r="AL26" s="108"/>
      <c r="AM26" s="110"/>
      <c r="AN26" s="110"/>
      <c r="AO26" s="110"/>
      <c r="AP26" s="109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6.5" thickBot="1">
      <c r="A28" s="99" t="s">
        <v>202</v>
      </c>
      <c r="B28" s="100"/>
      <c r="C28" s="100"/>
      <c r="D28" s="101"/>
      <c r="E28" s="4" t="s">
        <v>198</v>
      </c>
      <c r="F28" s="4"/>
      <c r="G28" s="4"/>
      <c r="H28" s="4"/>
      <c r="I28" s="4"/>
      <c r="J28" s="4"/>
      <c r="K28" s="4"/>
      <c r="L28" s="146"/>
      <c r="M28" s="110"/>
      <c r="N28" s="110"/>
      <c r="O28" s="110"/>
      <c r="P28" s="109"/>
      <c r="Q28" s="3"/>
      <c r="R28" s="3"/>
      <c r="S28" s="108"/>
      <c r="T28" s="110"/>
      <c r="U28" s="110"/>
      <c r="V28" s="110"/>
      <c r="W28" s="110"/>
      <c r="X28" s="110"/>
      <c r="Y28" s="109"/>
      <c r="Z28" s="3"/>
      <c r="AA28" s="3"/>
      <c r="AB28" s="192"/>
      <c r="AC28" s="117"/>
      <c r="AD28" s="117"/>
      <c r="AE28" s="117"/>
      <c r="AF28" s="117"/>
      <c r="AG28" s="117"/>
      <c r="AH28" s="117"/>
      <c r="AI28" s="193"/>
      <c r="AJ28" s="3"/>
      <c r="AK28" s="3"/>
      <c r="AL28" s="108"/>
      <c r="AM28" s="110"/>
      <c r="AN28" s="110"/>
      <c r="AO28" s="110"/>
      <c r="AP28" s="109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6.5" thickBot="1">
      <c r="A30" s="99" t="s">
        <v>203</v>
      </c>
      <c r="B30" s="100"/>
      <c r="C30" s="100"/>
      <c r="D30" s="101"/>
      <c r="E30" s="4" t="s">
        <v>204</v>
      </c>
      <c r="F30" s="4"/>
      <c r="G30" s="4"/>
      <c r="H30" s="4"/>
      <c r="I30" s="4"/>
      <c r="J30" s="4"/>
      <c r="K30" s="4"/>
      <c r="L30" s="146"/>
      <c r="M30" s="110"/>
      <c r="N30" s="110"/>
      <c r="O30" s="110"/>
      <c r="P30" s="109"/>
      <c r="Q30" s="3"/>
      <c r="R30" s="3"/>
      <c r="S30" s="108"/>
      <c r="T30" s="110"/>
      <c r="U30" s="110"/>
      <c r="V30" s="110"/>
      <c r="W30" s="110"/>
      <c r="X30" s="110"/>
      <c r="Y30" s="109"/>
      <c r="Z30" s="3"/>
      <c r="AA30" s="3"/>
      <c r="AB30" s="192"/>
      <c r="AC30" s="117"/>
      <c r="AD30" s="117"/>
      <c r="AE30" s="117"/>
      <c r="AF30" s="117"/>
      <c r="AG30" s="117"/>
      <c r="AH30" s="117"/>
      <c r="AI30" s="193"/>
      <c r="AJ30" s="3"/>
      <c r="AK30" s="3"/>
      <c r="AL30" s="108"/>
      <c r="AM30" s="110"/>
      <c r="AN30" s="110"/>
      <c r="AO30" s="110"/>
      <c r="AP30" s="109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6.5" thickBot="1">
      <c r="A32" s="154" t="s">
        <v>205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6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6.5" thickBot="1">
      <c r="A34" s="99" t="s">
        <v>206</v>
      </c>
      <c r="B34" s="100"/>
      <c r="C34" s="100"/>
      <c r="D34" s="101"/>
      <c r="E34" s="4"/>
      <c r="F34" s="4"/>
      <c r="G34" s="4"/>
      <c r="H34" s="4"/>
      <c r="I34" s="4"/>
      <c r="J34" s="4"/>
      <c r="K34" s="4"/>
      <c r="L34" s="146"/>
      <c r="M34" s="110"/>
      <c r="N34" s="110"/>
      <c r="O34" s="110"/>
      <c r="P34" s="109"/>
      <c r="Q34" s="3"/>
      <c r="R34" s="3"/>
      <c r="S34" s="108"/>
      <c r="T34" s="110"/>
      <c r="U34" s="110"/>
      <c r="V34" s="110"/>
      <c r="W34" s="110"/>
      <c r="X34" s="110"/>
      <c r="Y34" s="109"/>
      <c r="Z34" s="3"/>
      <c r="AA34" s="3"/>
      <c r="AB34" s="192"/>
      <c r="AC34" s="117"/>
      <c r="AD34" s="117"/>
      <c r="AE34" s="117"/>
      <c r="AF34" s="117"/>
      <c r="AG34" s="117"/>
      <c r="AH34" s="117"/>
      <c r="AI34" s="193"/>
      <c r="AJ34" s="3"/>
      <c r="AK34" s="3"/>
      <c r="AL34" s="108"/>
      <c r="AM34" s="110"/>
      <c r="AN34" s="110"/>
      <c r="AO34" s="110"/>
      <c r="AP34" s="109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6.5" thickBot="1">
      <c r="A36" s="154" t="s">
        <v>207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</row>
    <row r="37" spans="1:43" s="60" customFormat="1" ht="16.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 t="s">
        <v>208</v>
      </c>
      <c r="AC37" s="59"/>
      <c r="AD37" s="59"/>
      <c r="AE37" s="59"/>
      <c r="AF37" s="59" t="s">
        <v>209</v>
      </c>
      <c r="AG37" s="59"/>
      <c r="AH37" s="59"/>
      <c r="AI37" s="59"/>
      <c r="AJ37" s="59" t="s">
        <v>210</v>
      </c>
      <c r="AK37" s="59"/>
      <c r="AL37" s="59"/>
      <c r="AM37" s="59"/>
      <c r="AN37" s="59"/>
      <c r="AO37" s="59"/>
      <c r="AP37" s="59"/>
      <c r="AQ37" s="59"/>
    </row>
    <row r="38" spans="1:43" ht="16.5" customHeight="1" thickBot="1">
      <c r="A38" s="99" t="s">
        <v>211</v>
      </c>
      <c r="B38" s="100"/>
      <c r="C38" s="100"/>
      <c r="D38" s="101"/>
      <c r="E38" s="5" t="s">
        <v>212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89">
        <f>AB40+AB42</f>
        <v>423450</v>
      </c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1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6.5" customHeight="1" thickBot="1">
      <c r="A40" s="99" t="s">
        <v>213</v>
      </c>
      <c r="B40" s="100"/>
      <c r="C40" s="100"/>
      <c r="D40" s="101"/>
      <c r="E40" s="3" t="s">
        <v>214</v>
      </c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9">
        <f>'700.01.001 стр.01 '!S63+'700.01.001 стр.01 '!S85+'700.01.001 стр.01 '!S39+'700.01.001 стр.01 '!S27</f>
        <v>423450</v>
      </c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9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6.5" customHeight="1" thickBot="1">
      <c r="A42" s="99" t="s">
        <v>215</v>
      </c>
      <c r="B42" s="100"/>
      <c r="C42" s="100"/>
      <c r="D42" s="101"/>
      <c r="E42" s="5" t="s">
        <v>216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2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93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6.5" customHeight="1" thickBot="1">
      <c r="A44" s="99" t="s">
        <v>217</v>
      </c>
      <c r="B44" s="100"/>
      <c r="C44" s="100"/>
      <c r="D44" s="101"/>
      <c r="E44" s="5" t="s">
        <v>218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89">
        <v>79350</v>
      </c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1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 customHeight="1" thickBot="1">
      <c r="A46" s="99" t="s">
        <v>219</v>
      </c>
      <c r="B46" s="100"/>
      <c r="C46" s="100"/>
      <c r="D46" s="101"/>
      <c r="E46" s="5" t="s">
        <v>220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89">
        <f>AB38-AB44</f>
        <v>344100</v>
      </c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1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 customHeight="1" thickBot="1">
      <c r="A48" s="99" t="s">
        <v>221</v>
      </c>
      <c r="B48" s="100"/>
      <c r="C48" s="100"/>
      <c r="D48" s="101"/>
      <c r="E48" s="5" t="s">
        <v>222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47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9"/>
      <c r="AQ48" s="3"/>
    </row>
    <row r="49" spans="1:43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sheetProtection/>
  <mergeCells count="66">
    <mergeCell ref="AM3:AP3"/>
    <mergeCell ref="F7:Q7"/>
    <mergeCell ref="AM7:AP7"/>
    <mergeCell ref="F9:Q9"/>
    <mergeCell ref="A12:AQ12"/>
    <mergeCell ref="A13:A14"/>
    <mergeCell ref="B13:I14"/>
    <mergeCell ref="K13:K14"/>
    <mergeCell ref="L13:P14"/>
    <mergeCell ref="R13:R14"/>
    <mergeCell ref="S13:Y14"/>
    <mergeCell ref="AA13:AA14"/>
    <mergeCell ref="AB13:AI14"/>
    <mergeCell ref="AK13:AK14"/>
    <mergeCell ref="AL13:AP14"/>
    <mergeCell ref="A16:AQ16"/>
    <mergeCell ref="A18:D18"/>
    <mergeCell ref="L18:P18"/>
    <mergeCell ref="S18:Y18"/>
    <mergeCell ref="AB18:AI18"/>
    <mergeCell ref="AL18:AP18"/>
    <mergeCell ref="A20:D20"/>
    <mergeCell ref="L20:P20"/>
    <mergeCell ref="S20:Y20"/>
    <mergeCell ref="AB20:AI20"/>
    <mergeCell ref="AL20:AP20"/>
    <mergeCell ref="A22:D22"/>
    <mergeCell ref="L22:P22"/>
    <mergeCell ref="S22:Y22"/>
    <mergeCell ref="AB22:AI22"/>
    <mergeCell ref="AL22:AP22"/>
    <mergeCell ref="A24:AQ24"/>
    <mergeCell ref="A26:D26"/>
    <mergeCell ref="L26:P26"/>
    <mergeCell ref="S26:Y26"/>
    <mergeCell ref="AB26:AI26"/>
    <mergeCell ref="AL26:AP26"/>
    <mergeCell ref="A28:D28"/>
    <mergeCell ref="L28:P28"/>
    <mergeCell ref="S28:Y28"/>
    <mergeCell ref="AB28:AI28"/>
    <mergeCell ref="AL28:AP28"/>
    <mergeCell ref="A30:D30"/>
    <mergeCell ref="L30:P30"/>
    <mergeCell ref="S30:Y30"/>
    <mergeCell ref="AB30:AI30"/>
    <mergeCell ref="AL30:AP30"/>
    <mergeCell ref="A32:AQ32"/>
    <mergeCell ref="A34:D34"/>
    <mergeCell ref="L34:P34"/>
    <mergeCell ref="S34:Y34"/>
    <mergeCell ref="AB34:AI34"/>
    <mergeCell ref="AL34:AP34"/>
    <mergeCell ref="A36:AQ36"/>
    <mergeCell ref="A38:D38"/>
    <mergeCell ref="AB38:AP38"/>
    <mergeCell ref="A40:D40"/>
    <mergeCell ref="AB40:AP40"/>
    <mergeCell ref="A42:D42"/>
    <mergeCell ref="AB42:AP42"/>
    <mergeCell ref="A44:D44"/>
    <mergeCell ref="AB44:AP44"/>
    <mergeCell ref="A46:D46"/>
    <mergeCell ref="AB46:AP46"/>
    <mergeCell ref="A48:D48"/>
    <mergeCell ref="AB48:AP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0"/>
  <sheetViews>
    <sheetView zoomScalePageLayoutView="0" workbookViewId="0" topLeftCell="A58">
      <selection activeCell="AX19" sqref="AX19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109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48"/>
      <c r="AF3" s="50"/>
      <c r="AG3" s="48" t="s">
        <v>111</v>
      </c>
      <c r="AH3" s="49"/>
      <c r="AI3" s="49"/>
      <c r="AJ3" s="49"/>
      <c r="AK3" s="49"/>
      <c r="AL3" s="30"/>
      <c r="AM3" s="108"/>
      <c r="AN3" s="110"/>
      <c r="AO3" s="110"/>
      <c r="AP3" s="109"/>
      <c r="AQ3" s="3"/>
    </row>
    <row r="4" spans="1:43" ht="12.75" customHeight="1">
      <c r="A4" s="182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48"/>
      <c r="AF4" s="50"/>
      <c r="AG4" s="48" t="s">
        <v>110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.75">
      <c r="A6" s="111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6.5" thickBot="1">
      <c r="A8" s="10">
        <v>1</v>
      </c>
      <c r="B8" s="3"/>
      <c r="C8" s="6" t="s">
        <v>114</v>
      </c>
      <c r="D8" s="6"/>
      <c r="E8" s="6"/>
      <c r="F8" s="184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29"/>
      <c r="S8" s="51">
        <v>2</v>
      </c>
      <c r="T8" s="3"/>
      <c r="U8" s="3" t="s">
        <v>116</v>
      </c>
      <c r="V8" s="3"/>
      <c r="W8" s="3"/>
      <c r="X8" s="184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27"/>
      <c r="AJ8" s="3"/>
      <c r="AK8" s="3"/>
      <c r="AL8" s="3"/>
      <c r="AM8" s="3"/>
      <c r="AN8" s="3"/>
      <c r="AO8" s="3"/>
      <c r="AP8" s="3"/>
      <c r="AQ8" s="3"/>
    </row>
    <row r="9" spans="1:46" ht="16.5" thickBot="1">
      <c r="A9" s="3"/>
      <c r="B9" s="3"/>
      <c r="C9" s="6" t="s">
        <v>115</v>
      </c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8" t="s">
        <v>117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36"/>
      <c r="AS9" s="36"/>
      <c r="AT9" s="36"/>
    </row>
    <row r="10" spans="1:43" ht="16.5" thickBot="1">
      <c r="A10" s="10">
        <v>3</v>
      </c>
      <c r="B10" s="3"/>
      <c r="C10" s="5" t="s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5" t="s">
        <v>15</v>
      </c>
      <c r="AG10" s="5" t="s">
        <v>119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9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 thickBot="1">
      <c r="A12" s="3"/>
      <c r="B12" s="3"/>
      <c r="C12" s="52" t="s">
        <v>24</v>
      </c>
      <c r="D12" s="3"/>
      <c r="E12" s="6" t="s">
        <v>120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9"/>
      <c r="Q12" s="3"/>
      <c r="R12" s="52" t="s">
        <v>26</v>
      </c>
      <c r="S12" s="3"/>
      <c r="T12" s="5" t="s">
        <v>121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5" t="s">
        <v>15</v>
      </c>
      <c r="AL12" s="5"/>
      <c r="AM12" s="5"/>
      <c r="AN12" s="5"/>
      <c r="AO12" s="5"/>
      <c r="AP12" s="3"/>
      <c r="AQ12" s="3"/>
    </row>
    <row r="13" spans="1:43" ht="9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 thickBot="1">
      <c r="A14" s="10">
        <v>4</v>
      </c>
      <c r="B14" s="3"/>
      <c r="C14" s="6" t="s">
        <v>122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 t="s">
        <v>9</v>
      </c>
      <c r="V14" s="3"/>
      <c r="W14" s="105">
        <v>2023</v>
      </c>
      <c r="X14" s="106"/>
      <c r="Y14" s="106"/>
      <c r="Z14" s="10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 customHeight="1">
      <c r="A15" s="3"/>
      <c r="B15" s="3"/>
      <c r="C15" s="6" t="s">
        <v>123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 thickBot="1">
      <c r="A17" s="111" t="s">
        <v>124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</row>
    <row r="18" spans="1:43" ht="15.75">
      <c r="A18" s="157" t="s">
        <v>24</v>
      </c>
      <c r="B18" s="167" t="s">
        <v>125</v>
      </c>
      <c r="C18" s="168"/>
      <c r="D18" s="168"/>
      <c r="E18" s="168"/>
      <c r="F18" s="168"/>
      <c r="G18" s="168"/>
      <c r="H18" s="168"/>
      <c r="I18" s="169"/>
      <c r="J18" s="3"/>
      <c r="K18" s="157" t="s">
        <v>26</v>
      </c>
      <c r="L18" s="167" t="s">
        <v>126</v>
      </c>
      <c r="M18" s="173"/>
      <c r="N18" s="173"/>
      <c r="O18" s="173"/>
      <c r="P18" s="169"/>
      <c r="Q18" s="3"/>
      <c r="R18" s="157" t="s">
        <v>33</v>
      </c>
      <c r="S18" s="167" t="s">
        <v>127</v>
      </c>
      <c r="T18" s="173"/>
      <c r="U18" s="173"/>
      <c r="V18" s="173"/>
      <c r="W18" s="173"/>
      <c r="X18" s="173"/>
      <c r="Y18" s="176"/>
      <c r="Z18" s="3"/>
      <c r="AA18" s="157" t="s">
        <v>39</v>
      </c>
      <c r="AB18" s="167" t="s">
        <v>128</v>
      </c>
      <c r="AC18" s="173"/>
      <c r="AD18" s="173"/>
      <c r="AE18" s="173"/>
      <c r="AF18" s="173"/>
      <c r="AG18" s="178"/>
      <c r="AH18" s="178"/>
      <c r="AI18" s="169"/>
      <c r="AJ18" s="3"/>
      <c r="AK18" s="157" t="s">
        <v>129</v>
      </c>
      <c r="AL18" s="159" t="s">
        <v>130</v>
      </c>
      <c r="AM18" s="160"/>
      <c r="AN18" s="160"/>
      <c r="AO18" s="161"/>
      <c r="AP18" s="162"/>
      <c r="AQ18" s="3"/>
    </row>
    <row r="19" spans="1:43" ht="20.25" customHeight="1" thickBot="1">
      <c r="A19" s="158"/>
      <c r="B19" s="170"/>
      <c r="C19" s="171"/>
      <c r="D19" s="171"/>
      <c r="E19" s="171"/>
      <c r="F19" s="171"/>
      <c r="G19" s="171"/>
      <c r="H19" s="171"/>
      <c r="I19" s="172"/>
      <c r="J19" s="3"/>
      <c r="K19" s="158"/>
      <c r="L19" s="174"/>
      <c r="M19" s="175"/>
      <c r="N19" s="175"/>
      <c r="O19" s="175"/>
      <c r="P19" s="172"/>
      <c r="Q19" s="3"/>
      <c r="R19" s="158"/>
      <c r="S19" s="174"/>
      <c r="T19" s="175"/>
      <c r="U19" s="175"/>
      <c r="V19" s="175"/>
      <c r="W19" s="175"/>
      <c r="X19" s="175"/>
      <c r="Y19" s="177"/>
      <c r="Z19" s="3"/>
      <c r="AA19" s="158"/>
      <c r="AB19" s="174"/>
      <c r="AC19" s="175"/>
      <c r="AD19" s="175"/>
      <c r="AE19" s="175"/>
      <c r="AF19" s="175"/>
      <c r="AG19" s="179"/>
      <c r="AH19" s="179"/>
      <c r="AI19" s="172"/>
      <c r="AJ19" s="3"/>
      <c r="AK19" s="158"/>
      <c r="AL19" s="163"/>
      <c r="AM19" s="164"/>
      <c r="AN19" s="164"/>
      <c r="AO19" s="164"/>
      <c r="AP19" s="165"/>
      <c r="AQ19" s="3"/>
    </row>
    <row r="20" spans="1:43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6.5" thickBot="1">
      <c r="A21" s="154" t="s">
        <v>142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</row>
    <row r="22" spans="1:43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6.5" thickBot="1">
      <c r="A23" s="99" t="s">
        <v>131</v>
      </c>
      <c r="B23" s="100"/>
      <c r="C23" s="100"/>
      <c r="D23" s="101"/>
      <c r="E23" s="4" t="s">
        <v>132</v>
      </c>
      <c r="F23" s="4"/>
      <c r="G23" s="4"/>
      <c r="H23" s="4"/>
      <c r="I23" s="4"/>
      <c r="J23" s="4"/>
      <c r="K23" s="4"/>
      <c r="L23" s="146"/>
      <c r="M23" s="110"/>
      <c r="N23" s="110"/>
      <c r="O23" s="110"/>
      <c r="P23" s="109"/>
      <c r="Q23" s="3"/>
      <c r="R23" s="3"/>
      <c r="S23" s="108"/>
      <c r="T23" s="110"/>
      <c r="U23" s="110"/>
      <c r="V23" s="110"/>
      <c r="W23" s="110"/>
      <c r="X23" s="110"/>
      <c r="Y23" s="109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08"/>
      <c r="AM23" s="110"/>
      <c r="AN23" s="110"/>
      <c r="AO23" s="110"/>
      <c r="AP23" s="109"/>
      <c r="AQ23" s="3"/>
    </row>
    <row r="24" spans="1:43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6.5" thickBot="1">
      <c r="A25" s="99" t="s">
        <v>133</v>
      </c>
      <c r="B25" s="100"/>
      <c r="C25" s="100"/>
      <c r="D25" s="101"/>
      <c r="E25" s="4" t="s">
        <v>135</v>
      </c>
      <c r="F25" s="4"/>
      <c r="G25" s="4"/>
      <c r="H25" s="4"/>
      <c r="I25" s="4"/>
      <c r="J25" s="4"/>
      <c r="K25" s="4"/>
      <c r="L25" s="146"/>
      <c r="M25" s="110"/>
      <c r="N25" s="110"/>
      <c r="O25" s="110"/>
      <c r="P25" s="109"/>
      <c r="Q25" s="3"/>
      <c r="R25" s="3"/>
      <c r="S25" s="108"/>
      <c r="T25" s="110"/>
      <c r="U25" s="110"/>
      <c r="V25" s="110"/>
      <c r="W25" s="110"/>
      <c r="X25" s="110"/>
      <c r="Y25" s="10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08"/>
      <c r="AM25" s="110"/>
      <c r="AN25" s="110"/>
      <c r="AO25" s="110"/>
      <c r="AP25" s="109"/>
      <c r="AQ25" s="3"/>
    </row>
    <row r="26" spans="1:43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6.5" thickBot="1">
      <c r="A27" s="99" t="s">
        <v>134</v>
      </c>
      <c r="B27" s="100"/>
      <c r="C27" s="100"/>
      <c r="D27" s="101"/>
      <c r="E27" s="4" t="s">
        <v>136</v>
      </c>
      <c r="F27" s="4"/>
      <c r="G27" s="4"/>
      <c r="H27" s="4"/>
      <c r="I27" s="4"/>
      <c r="J27" s="4"/>
      <c r="K27" s="4"/>
      <c r="L27" s="146"/>
      <c r="M27" s="110"/>
      <c r="N27" s="110"/>
      <c r="O27" s="110"/>
      <c r="P27" s="109"/>
      <c r="Q27" s="3"/>
      <c r="R27" s="3"/>
      <c r="S27" s="108"/>
      <c r="T27" s="110"/>
      <c r="U27" s="110"/>
      <c r="V27" s="110"/>
      <c r="W27" s="110"/>
      <c r="X27" s="110"/>
      <c r="Y27" s="109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8"/>
      <c r="AM27" s="110"/>
      <c r="AN27" s="110"/>
      <c r="AO27" s="110"/>
      <c r="AP27" s="109"/>
      <c r="AQ27" s="3"/>
    </row>
    <row r="28" spans="1:43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6.5" thickBot="1">
      <c r="A29" s="99" t="s">
        <v>137</v>
      </c>
      <c r="B29" s="100"/>
      <c r="C29" s="100"/>
      <c r="D29" s="101"/>
      <c r="E29" s="4" t="s">
        <v>138</v>
      </c>
      <c r="F29" s="4"/>
      <c r="G29" s="4"/>
      <c r="H29" s="4"/>
      <c r="I29" s="4"/>
      <c r="J29" s="4"/>
      <c r="K29" s="4"/>
      <c r="L29" s="146"/>
      <c r="M29" s="110"/>
      <c r="N29" s="110"/>
      <c r="O29" s="110"/>
      <c r="P29" s="109"/>
      <c r="Q29" s="3"/>
      <c r="R29" s="3"/>
      <c r="S29" s="108"/>
      <c r="T29" s="110"/>
      <c r="U29" s="110"/>
      <c r="V29" s="110"/>
      <c r="W29" s="110"/>
      <c r="X29" s="110"/>
      <c r="Y29" s="10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8"/>
      <c r="AM29" s="110"/>
      <c r="AN29" s="110"/>
      <c r="AO29" s="110"/>
      <c r="AP29" s="109"/>
      <c r="AQ29" s="3"/>
    </row>
    <row r="30" spans="1:43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30" customHeight="1" thickBot="1">
      <c r="A31" s="151" t="s">
        <v>141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</row>
    <row r="32" spans="1:43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6.5" thickBot="1">
      <c r="A33" s="99" t="s">
        <v>139</v>
      </c>
      <c r="B33" s="100"/>
      <c r="C33" s="100"/>
      <c r="D33" s="101"/>
      <c r="E33" s="4"/>
      <c r="F33" s="4"/>
      <c r="G33" s="4"/>
      <c r="H33" s="4"/>
      <c r="I33" s="4"/>
      <c r="J33" s="4"/>
      <c r="K33" s="4"/>
      <c r="L33" s="146"/>
      <c r="M33" s="110"/>
      <c r="N33" s="110"/>
      <c r="O33" s="110"/>
      <c r="P33" s="109"/>
      <c r="Q33" s="3"/>
      <c r="R33" s="3"/>
      <c r="S33" s="108"/>
      <c r="T33" s="110"/>
      <c r="U33" s="110"/>
      <c r="V33" s="110"/>
      <c r="W33" s="110"/>
      <c r="X33" s="110"/>
      <c r="Y33" s="109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8"/>
      <c r="AM33" s="110"/>
      <c r="AN33" s="110"/>
      <c r="AO33" s="110"/>
      <c r="AP33" s="109"/>
      <c r="AQ33" s="3"/>
    </row>
    <row r="34" spans="1:43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6.5" thickBot="1">
      <c r="A35" s="154" t="s">
        <v>140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</row>
    <row r="36" spans="1:43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6.5" thickBot="1">
      <c r="A37" s="99" t="s">
        <v>143</v>
      </c>
      <c r="B37" s="100"/>
      <c r="C37" s="100"/>
      <c r="D37" s="101"/>
      <c r="E37" s="4" t="s">
        <v>146</v>
      </c>
      <c r="F37" s="4"/>
      <c r="G37" s="4"/>
      <c r="H37" s="4"/>
      <c r="I37" s="4"/>
      <c r="J37" s="4"/>
      <c r="K37" s="4"/>
      <c r="L37" s="146"/>
      <c r="M37" s="110"/>
      <c r="N37" s="110"/>
      <c r="O37" s="110"/>
      <c r="P37" s="109"/>
      <c r="Q37" s="3"/>
      <c r="R37" s="3"/>
      <c r="S37" s="108"/>
      <c r="T37" s="110"/>
      <c r="U37" s="110"/>
      <c r="V37" s="110"/>
      <c r="W37" s="110"/>
      <c r="X37" s="110"/>
      <c r="Y37" s="109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08"/>
      <c r="AM37" s="110"/>
      <c r="AN37" s="110"/>
      <c r="AO37" s="110"/>
      <c r="AP37" s="109"/>
      <c r="AQ37" s="3"/>
    </row>
    <row r="38" spans="1:43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6.5" thickBot="1">
      <c r="A39" s="99" t="s">
        <v>144</v>
      </c>
      <c r="B39" s="100"/>
      <c r="C39" s="100"/>
      <c r="D39" s="101"/>
      <c r="E39" s="4" t="s">
        <v>147</v>
      </c>
      <c r="F39" s="4"/>
      <c r="G39" s="4"/>
      <c r="H39" s="4"/>
      <c r="I39" s="4"/>
      <c r="J39" s="4"/>
      <c r="K39" s="4"/>
      <c r="L39" s="146"/>
      <c r="M39" s="110"/>
      <c r="N39" s="110"/>
      <c r="O39" s="110"/>
      <c r="P39" s="109"/>
      <c r="Q39" s="3"/>
      <c r="R39" s="3"/>
      <c r="S39" s="108"/>
      <c r="T39" s="110"/>
      <c r="U39" s="110"/>
      <c r="V39" s="110"/>
      <c r="W39" s="110"/>
      <c r="X39" s="110"/>
      <c r="Y39" s="10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8"/>
      <c r="AM39" s="110"/>
      <c r="AN39" s="110"/>
      <c r="AO39" s="110"/>
      <c r="AP39" s="109"/>
      <c r="AQ39" s="3"/>
    </row>
    <row r="40" spans="1:43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6.5" thickBot="1">
      <c r="A41" s="99" t="s">
        <v>145</v>
      </c>
      <c r="B41" s="100"/>
      <c r="C41" s="100"/>
      <c r="D41" s="101"/>
      <c r="E41" s="4" t="s">
        <v>148</v>
      </c>
      <c r="F41" s="4"/>
      <c r="G41" s="4"/>
      <c r="H41" s="4"/>
      <c r="I41" s="4"/>
      <c r="J41" s="4"/>
      <c r="K41" s="4"/>
      <c r="L41" s="146"/>
      <c r="M41" s="110"/>
      <c r="N41" s="110"/>
      <c r="O41" s="110"/>
      <c r="P41" s="109"/>
      <c r="Q41" s="3"/>
      <c r="R41" s="3"/>
      <c r="S41" s="108"/>
      <c r="T41" s="110"/>
      <c r="U41" s="110"/>
      <c r="V41" s="110"/>
      <c r="W41" s="110"/>
      <c r="X41" s="110"/>
      <c r="Y41" s="109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08"/>
      <c r="AM41" s="110"/>
      <c r="AN41" s="110"/>
      <c r="AO41" s="110"/>
      <c r="AP41" s="109"/>
      <c r="AQ41" s="3"/>
    </row>
    <row r="42" spans="1:43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6.5" thickBot="1">
      <c r="A43" s="154" t="s">
        <v>149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</row>
    <row r="44" spans="1:43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 thickBot="1">
      <c r="A45" s="99" t="s">
        <v>150</v>
      </c>
      <c r="B45" s="100"/>
      <c r="C45" s="100"/>
      <c r="D45" s="101"/>
      <c r="E45" s="4" t="s">
        <v>151</v>
      </c>
      <c r="F45" s="4"/>
      <c r="G45" s="4"/>
      <c r="H45" s="4"/>
      <c r="I45" s="4"/>
      <c r="J45" s="4"/>
      <c r="K45" s="4"/>
      <c r="L45" s="146"/>
      <c r="M45" s="110"/>
      <c r="N45" s="110"/>
      <c r="O45" s="110"/>
      <c r="P45" s="109"/>
      <c r="Q45" s="3"/>
      <c r="R45" s="3"/>
      <c r="S45" s="108"/>
      <c r="T45" s="110"/>
      <c r="U45" s="110"/>
      <c r="V45" s="110"/>
      <c r="W45" s="110"/>
      <c r="X45" s="110"/>
      <c r="Y45" s="109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08"/>
      <c r="AM45" s="110"/>
      <c r="AN45" s="110"/>
      <c r="AO45" s="110"/>
      <c r="AP45" s="109"/>
      <c r="AQ45" s="3"/>
    </row>
    <row r="46" spans="1:43" ht="9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 thickBot="1">
      <c r="A47" s="99" t="s">
        <v>152</v>
      </c>
      <c r="B47" s="100"/>
      <c r="C47" s="100"/>
      <c r="D47" s="101"/>
      <c r="E47" s="4" t="s">
        <v>153</v>
      </c>
      <c r="F47" s="4"/>
      <c r="G47" s="4"/>
      <c r="H47" s="4"/>
      <c r="I47" s="4"/>
      <c r="J47" s="4"/>
      <c r="K47" s="4"/>
      <c r="L47" s="146"/>
      <c r="M47" s="110"/>
      <c r="N47" s="110"/>
      <c r="O47" s="110"/>
      <c r="P47" s="109"/>
      <c r="Q47" s="3"/>
      <c r="R47" s="3"/>
      <c r="S47" s="108"/>
      <c r="T47" s="110"/>
      <c r="U47" s="110"/>
      <c r="V47" s="110"/>
      <c r="W47" s="110"/>
      <c r="X47" s="110"/>
      <c r="Y47" s="10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08"/>
      <c r="AM47" s="110"/>
      <c r="AN47" s="110"/>
      <c r="AO47" s="110"/>
      <c r="AP47" s="109"/>
      <c r="AQ47" s="3"/>
    </row>
    <row r="48" spans="1:43" ht="9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 thickBot="1">
      <c r="A49" s="154" t="s">
        <v>154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6"/>
    </row>
    <row r="50" spans="1:43" ht="9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 thickBot="1">
      <c r="A51" s="99" t="s">
        <v>155</v>
      </c>
      <c r="B51" s="100"/>
      <c r="C51" s="100"/>
      <c r="D51" s="101"/>
      <c r="E51" s="4" t="s">
        <v>156</v>
      </c>
      <c r="F51" s="4"/>
      <c r="G51" s="4"/>
      <c r="H51" s="4"/>
      <c r="I51" s="4"/>
      <c r="J51" s="4"/>
      <c r="K51" s="4"/>
      <c r="L51" s="146"/>
      <c r="M51" s="110"/>
      <c r="N51" s="110"/>
      <c r="O51" s="110"/>
      <c r="P51" s="109"/>
      <c r="Q51" s="3"/>
      <c r="R51" s="3"/>
      <c r="S51" s="108"/>
      <c r="T51" s="110"/>
      <c r="U51" s="110"/>
      <c r="V51" s="110"/>
      <c r="W51" s="110"/>
      <c r="X51" s="110"/>
      <c r="Y51" s="109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08"/>
      <c r="AM51" s="110"/>
      <c r="AN51" s="110"/>
      <c r="AO51" s="110"/>
      <c r="AP51" s="109"/>
      <c r="AQ51" s="3"/>
    </row>
    <row r="52" spans="1:43" ht="9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 thickBot="1">
      <c r="A53" s="99" t="s">
        <v>157</v>
      </c>
      <c r="B53" s="100"/>
      <c r="C53" s="100"/>
      <c r="D53" s="101"/>
      <c r="E53" s="4" t="s">
        <v>158</v>
      </c>
      <c r="F53" s="4"/>
      <c r="G53" s="4"/>
      <c r="H53" s="4"/>
      <c r="I53" s="4"/>
      <c r="J53" s="4"/>
      <c r="K53" s="4"/>
      <c r="L53" s="146"/>
      <c r="M53" s="110"/>
      <c r="N53" s="110"/>
      <c r="O53" s="110"/>
      <c r="P53" s="109"/>
      <c r="Q53" s="3"/>
      <c r="R53" s="3"/>
      <c r="S53" s="108"/>
      <c r="T53" s="110"/>
      <c r="U53" s="110"/>
      <c r="V53" s="110"/>
      <c r="W53" s="110"/>
      <c r="X53" s="110"/>
      <c r="Y53" s="109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08"/>
      <c r="AM53" s="110"/>
      <c r="AN53" s="110"/>
      <c r="AO53" s="110"/>
      <c r="AP53" s="109"/>
      <c r="AQ53" s="3"/>
    </row>
    <row r="54" spans="1:43" ht="9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 thickBot="1">
      <c r="A55" s="99" t="s">
        <v>159</v>
      </c>
      <c r="B55" s="100"/>
      <c r="C55" s="100"/>
      <c r="D55" s="101"/>
      <c r="E55" s="4" t="s">
        <v>160</v>
      </c>
      <c r="F55" s="4"/>
      <c r="G55" s="4"/>
      <c r="H55" s="4"/>
      <c r="I55" s="4"/>
      <c r="J55" s="4"/>
      <c r="K55" s="4"/>
      <c r="L55" s="146"/>
      <c r="M55" s="110"/>
      <c r="N55" s="110"/>
      <c r="O55" s="110"/>
      <c r="P55" s="109"/>
      <c r="Q55" s="3"/>
      <c r="R55" s="3"/>
      <c r="S55" s="108"/>
      <c r="T55" s="110"/>
      <c r="U55" s="110"/>
      <c r="V55" s="110"/>
      <c r="W55" s="110"/>
      <c r="X55" s="110"/>
      <c r="Y55" s="109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08"/>
      <c r="AM55" s="110"/>
      <c r="AN55" s="110"/>
      <c r="AO55" s="110"/>
      <c r="AP55" s="109"/>
      <c r="AQ55" s="3"/>
    </row>
    <row r="56" spans="1:43" ht="9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6.5" thickBot="1">
      <c r="A57" s="99" t="s">
        <v>161</v>
      </c>
      <c r="B57" s="100"/>
      <c r="C57" s="100"/>
      <c r="D57" s="101"/>
      <c r="E57" s="4" t="s">
        <v>162</v>
      </c>
      <c r="F57" s="4"/>
      <c r="G57" s="4"/>
      <c r="H57" s="4"/>
      <c r="I57" s="4"/>
      <c r="J57" s="4"/>
      <c r="K57" s="4"/>
      <c r="L57" s="146"/>
      <c r="M57" s="110"/>
      <c r="N57" s="110"/>
      <c r="O57" s="110"/>
      <c r="P57" s="109"/>
      <c r="Q57" s="3"/>
      <c r="R57" s="3"/>
      <c r="S57" s="108"/>
      <c r="T57" s="110"/>
      <c r="U57" s="110"/>
      <c r="V57" s="110"/>
      <c r="W57" s="110"/>
      <c r="X57" s="110"/>
      <c r="Y57" s="109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08"/>
      <c r="AM57" s="110"/>
      <c r="AN57" s="110"/>
      <c r="AO57" s="110"/>
      <c r="AP57" s="109"/>
      <c r="AQ57" s="3"/>
    </row>
    <row r="58" spans="1:43" ht="9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6.5" thickBot="1">
      <c r="A59" s="154" t="s">
        <v>163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6"/>
    </row>
    <row r="60" spans="1:43" ht="9.7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6.5" thickBot="1">
      <c r="A61" s="99" t="s">
        <v>164</v>
      </c>
      <c r="B61" s="100"/>
      <c r="C61" s="100"/>
      <c r="D61" s="101"/>
      <c r="E61" s="4" t="s">
        <v>165</v>
      </c>
      <c r="F61" s="4"/>
      <c r="G61" s="4"/>
      <c r="H61" s="4"/>
      <c r="I61" s="4"/>
      <c r="J61" s="4"/>
      <c r="K61" s="4"/>
      <c r="L61" s="146"/>
      <c r="M61" s="110"/>
      <c r="N61" s="110"/>
      <c r="O61" s="110"/>
      <c r="P61" s="109"/>
      <c r="Q61" s="3"/>
      <c r="R61" s="3"/>
      <c r="S61" s="108"/>
      <c r="T61" s="110"/>
      <c r="U61" s="110"/>
      <c r="V61" s="110"/>
      <c r="W61" s="110"/>
      <c r="X61" s="110"/>
      <c r="Y61" s="109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08"/>
      <c r="AM61" s="110"/>
      <c r="AN61" s="110"/>
      <c r="AO61" s="110"/>
      <c r="AP61" s="109"/>
      <c r="AQ61" s="3"/>
    </row>
    <row r="62" spans="1:43" ht="9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6.5" thickBot="1">
      <c r="A63" s="99" t="s">
        <v>166</v>
      </c>
      <c r="B63" s="100"/>
      <c r="C63" s="100"/>
      <c r="D63" s="101"/>
      <c r="E63" s="4" t="s">
        <v>167</v>
      </c>
      <c r="F63" s="4"/>
      <c r="G63" s="4"/>
      <c r="H63" s="4"/>
      <c r="I63" s="4"/>
      <c r="J63" s="4"/>
      <c r="K63" s="4"/>
      <c r="L63" s="146"/>
      <c r="M63" s="110"/>
      <c r="N63" s="110"/>
      <c r="O63" s="110"/>
      <c r="P63" s="109"/>
      <c r="Q63" s="3"/>
      <c r="R63" s="3"/>
      <c r="S63" s="108"/>
      <c r="T63" s="110"/>
      <c r="U63" s="110"/>
      <c r="V63" s="110"/>
      <c r="W63" s="110"/>
      <c r="X63" s="110"/>
      <c r="Y63" s="109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08"/>
      <c r="AM63" s="110"/>
      <c r="AN63" s="110"/>
      <c r="AO63" s="110"/>
      <c r="AP63" s="109"/>
      <c r="AQ63" s="3"/>
    </row>
    <row r="64" spans="1:43" ht="9.75" customHeight="1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6.5" thickBot="1">
      <c r="A65" s="99" t="s">
        <v>168</v>
      </c>
      <c r="B65" s="100"/>
      <c r="C65" s="100"/>
      <c r="D65" s="101"/>
      <c r="E65" s="4" t="s">
        <v>169</v>
      </c>
      <c r="F65" s="4"/>
      <c r="G65" s="4"/>
      <c r="H65" s="4"/>
      <c r="I65" s="4"/>
      <c r="J65" s="4"/>
      <c r="K65" s="4"/>
      <c r="L65" s="146"/>
      <c r="M65" s="110"/>
      <c r="N65" s="110"/>
      <c r="O65" s="110"/>
      <c r="P65" s="109"/>
      <c r="Q65" s="3"/>
      <c r="R65" s="3"/>
      <c r="S65" s="108"/>
      <c r="T65" s="110"/>
      <c r="U65" s="110"/>
      <c r="V65" s="110"/>
      <c r="W65" s="110"/>
      <c r="X65" s="110"/>
      <c r="Y65" s="109"/>
      <c r="Z65" s="3"/>
      <c r="AA65" s="3"/>
      <c r="AB65" s="192"/>
      <c r="AC65" s="117"/>
      <c r="AD65" s="117"/>
      <c r="AE65" s="117"/>
      <c r="AF65" s="117"/>
      <c r="AG65" s="117"/>
      <c r="AH65" s="117"/>
      <c r="AI65" s="193"/>
      <c r="AJ65" s="3"/>
      <c r="AK65" s="3"/>
      <c r="AL65" s="108"/>
      <c r="AM65" s="110"/>
      <c r="AN65" s="110"/>
      <c r="AO65" s="110"/>
      <c r="AP65" s="109"/>
      <c r="AQ65" s="3"/>
    </row>
    <row r="66" spans="1:43" ht="9.7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6.5" thickBot="1">
      <c r="A67" s="99" t="s">
        <v>170</v>
      </c>
      <c r="B67" s="100"/>
      <c r="C67" s="100"/>
      <c r="D67" s="101"/>
      <c r="E67" s="4" t="s">
        <v>171</v>
      </c>
      <c r="F67" s="4"/>
      <c r="G67" s="4"/>
      <c r="H67" s="4"/>
      <c r="I67" s="4"/>
      <c r="J67" s="4"/>
      <c r="K67" s="4"/>
      <c r="L67" s="146"/>
      <c r="M67" s="110"/>
      <c r="N67" s="110"/>
      <c r="O67" s="110"/>
      <c r="P67" s="109"/>
      <c r="Q67" s="3"/>
      <c r="R67" s="3"/>
      <c r="S67" s="108"/>
      <c r="T67" s="110"/>
      <c r="U67" s="110"/>
      <c r="V67" s="110"/>
      <c r="W67" s="110"/>
      <c r="X67" s="110"/>
      <c r="Y67" s="109"/>
      <c r="Z67" s="3"/>
      <c r="AA67" s="3"/>
      <c r="AB67" s="192"/>
      <c r="AC67" s="117"/>
      <c r="AD67" s="117"/>
      <c r="AE67" s="117"/>
      <c r="AF67" s="117"/>
      <c r="AG67" s="117"/>
      <c r="AH67" s="117"/>
      <c r="AI67" s="193"/>
      <c r="AJ67" s="3"/>
      <c r="AK67" s="3"/>
      <c r="AL67" s="108"/>
      <c r="AM67" s="110"/>
      <c r="AN67" s="110"/>
      <c r="AO67" s="110"/>
      <c r="AP67" s="109"/>
      <c r="AQ67" s="3"/>
    </row>
    <row r="68" spans="1:43" ht="9.75" customHeight="1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6.5" thickBot="1">
      <c r="A69" s="99" t="s">
        <v>172</v>
      </c>
      <c r="B69" s="100"/>
      <c r="C69" s="100"/>
      <c r="D69" s="101"/>
      <c r="E69" s="4" t="s">
        <v>173</v>
      </c>
      <c r="F69" s="4"/>
      <c r="G69" s="4"/>
      <c r="H69" s="4"/>
      <c r="I69" s="4"/>
      <c r="J69" s="4"/>
      <c r="K69" s="4"/>
      <c r="L69" s="146"/>
      <c r="M69" s="110"/>
      <c r="N69" s="110"/>
      <c r="O69" s="110"/>
      <c r="P69" s="109"/>
      <c r="Q69" s="3"/>
      <c r="R69" s="3"/>
      <c r="S69" s="108"/>
      <c r="T69" s="110"/>
      <c r="U69" s="110"/>
      <c r="V69" s="110"/>
      <c r="W69" s="110"/>
      <c r="X69" s="110"/>
      <c r="Y69" s="109"/>
      <c r="Z69" s="3"/>
      <c r="AA69" s="3"/>
      <c r="AB69" s="192"/>
      <c r="AC69" s="117"/>
      <c r="AD69" s="117"/>
      <c r="AE69" s="117"/>
      <c r="AF69" s="117"/>
      <c r="AG69" s="117"/>
      <c r="AH69" s="117"/>
      <c r="AI69" s="193"/>
      <c r="AJ69" s="3"/>
      <c r="AK69" s="3"/>
      <c r="AL69" s="108"/>
      <c r="AM69" s="110"/>
      <c r="AN69" s="110"/>
      <c r="AO69" s="110"/>
      <c r="AP69" s="109"/>
      <c r="AQ69" s="3"/>
    </row>
    <row r="70" spans="1:43" ht="9.7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6.5" thickBot="1">
      <c r="A71" s="99" t="s">
        <v>174</v>
      </c>
      <c r="B71" s="100"/>
      <c r="C71" s="100"/>
      <c r="D71" s="101"/>
      <c r="E71" s="4" t="s">
        <v>175</v>
      </c>
      <c r="F71" s="4"/>
      <c r="G71" s="4"/>
      <c r="H71" s="4"/>
      <c r="I71" s="4"/>
      <c r="J71" s="4"/>
      <c r="K71" s="4"/>
      <c r="L71" s="146"/>
      <c r="M71" s="110"/>
      <c r="N71" s="110"/>
      <c r="O71" s="110"/>
      <c r="P71" s="109"/>
      <c r="Q71" s="3"/>
      <c r="R71" s="3"/>
      <c r="S71" s="108"/>
      <c r="T71" s="110"/>
      <c r="U71" s="110"/>
      <c r="V71" s="110"/>
      <c r="W71" s="110"/>
      <c r="X71" s="110"/>
      <c r="Y71" s="109"/>
      <c r="Z71" s="3"/>
      <c r="AA71" s="3"/>
      <c r="AB71" s="192"/>
      <c r="AC71" s="117"/>
      <c r="AD71" s="117"/>
      <c r="AE71" s="117"/>
      <c r="AF71" s="117"/>
      <c r="AG71" s="117"/>
      <c r="AH71" s="117"/>
      <c r="AI71" s="193"/>
      <c r="AJ71" s="3"/>
      <c r="AK71" s="3"/>
      <c r="AL71" s="108"/>
      <c r="AM71" s="110"/>
      <c r="AN71" s="110"/>
      <c r="AO71" s="110"/>
      <c r="AP71" s="109"/>
      <c r="AQ71" s="3"/>
    </row>
    <row r="72" spans="1:43" ht="9.75" customHeight="1" thickBo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6.5" thickBot="1">
      <c r="A73" s="99" t="s">
        <v>176</v>
      </c>
      <c r="B73" s="100"/>
      <c r="C73" s="100"/>
      <c r="D73" s="101"/>
      <c r="E73" s="4" t="s">
        <v>177</v>
      </c>
      <c r="F73" s="4"/>
      <c r="G73" s="4"/>
      <c r="H73" s="4"/>
      <c r="I73" s="4"/>
      <c r="J73" s="4"/>
      <c r="K73" s="4"/>
      <c r="L73" s="146"/>
      <c r="M73" s="110"/>
      <c r="N73" s="110"/>
      <c r="O73" s="110"/>
      <c r="P73" s="109"/>
      <c r="Q73" s="3"/>
      <c r="R73" s="3"/>
      <c r="S73" s="108"/>
      <c r="T73" s="110"/>
      <c r="U73" s="110"/>
      <c r="V73" s="110"/>
      <c r="W73" s="110"/>
      <c r="X73" s="110"/>
      <c r="Y73" s="109"/>
      <c r="Z73" s="3"/>
      <c r="AA73" s="3"/>
      <c r="AB73" s="192"/>
      <c r="AC73" s="117"/>
      <c r="AD73" s="117"/>
      <c r="AE73" s="117"/>
      <c r="AF73" s="117"/>
      <c r="AG73" s="117"/>
      <c r="AH73" s="117"/>
      <c r="AI73" s="193"/>
      <c r="AJ73" s="3"/>
      <c r="AK73" s="3"/>
      <c r="AL73" s="108"/>
      <c r="AM73" s="110"/>
      <c r="AN73" s="110"/>
      <c r="AO73" s="110"/>
      <c r="AP73" s="109"/>
      <c r="AQ73" s="3"/>
    </row>
    <row r="74" spans="1:43" ht="9.7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30" customHeight="1" thickBot="1">
      <c r="A75" s="151" t="s">
        <v>178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3"/>
    </row>
    <row r="76" spans="1:43" ht="9.7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6.5" thickBot="1">
      <c r="A77" s="99" t="s">
        <v>179</v>
      </c>
      <c r="B77" s="100"/>
      <c r="C77" s="100"/>
      <c r="D77" s="101"/>
      <c r="E77" s="4" t="s">
        <v>180</v>
      </c>
      <c r="F77" s="4"/>
      <c r="G77" s="4"/>
      <c r="H77" s="4"/>
      <c r="I77" s="4"/>
      <c r="J77" s="4"/>
      <c r="K77" s="4"/>
      <c r="L77" s="146"/>
      <c r="M77" s="110"/>
      <c r="N77" s="110"/>
      <c r="O77" s="110"/>
      <c r="P77" s="109"/>
      <c r="Q77" s="3"/>
      <c r="R77" s="3"/>
      <c r="S77" s="108"/>
      <c r="T77" s="110"/>
      <c r="U77" s="110"/>
      <c r="V77" s="110"/>
      <c r="W77" s="110"/>
      <c r="X77" s="110"/>
      <c r="Y77" s="109"/>
      <c r="Z77" s="3"/>
      <c r="AA77" s="3"/>
      <c r="AB77" s="192"/>
      <c r="AC77" s="117"/>
      <c r="AD77" s="117"/>
      <c r="AE77" s="117"/>
      <c r="AF77" s="117"/>
      <c r="AG77" s="117"/>
      <c r="AH77" s="117"/>
      <c r="AI77" s="193"/>
      <c r="AJ77" s="3"/>
      <c r="AK77" s="3"/>
      <c r="AL77" s="108"/>
      <c r="AM77" s="110"/>
      <c r="AN77" s="110"/>
      <c r="AO77" s="110"/>
      <c r="AP77" s="109"/>
      <c r="AQ77" s="3"/>
    </row>
    <row r="78" spans="1:43" ht="9.7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6.5" thickBot="1">
      <c r="A79" s="99" t="s">
        <v>181</v>
      </c>
      <c r="B79" s="100"/>
      <c r="C79" s="100"/>
      <c r="D79" s="101"/>
      <c r="E79" s="4" t="s">
        <v>182</v>
      </c>
      <c r="F79" s="4"/>
      <c r="G79" s="4"/>
      <c r="H79" s="4"/>
      <c r="I79" s="4"/>
      <c r="J79" s="4"/>
      <c r="K79" s="4"/>
      <c r="L79" s="146"/>
      <c r="M79" s="110"/>
      <c r="N79" s="110"/>
      <c r="O79" s="110"/>
      <c r="P79" s="109"/>
      <c r="Q79" s="3"/>
      <c r="R79" s="3"/>
      <c r="S79" s="108"/>
      <c r="T79" s="110"/>
      <c r="U79" s="110"/>
      <c r="V79" s="110"/>
      <c r="W79" s="110"/>
      <c r="X79" s="110"/>
      <c r="Y79" s="109"/>
      <c r="Z79" s="3"/>
      <c r="AA79" s="3"/>
      <c r="AB79" s="192"/>
      <c r="AC79" s="117"/>
      <c r="AD79" s="117"/>
      <c r="AE79" s="117"/>
      <c r="AF79" s="117"/>
      <c r="AG79" s="117"/>
      <c r="AH79" s="117"/>
      <c r="AI79" s="193"/>
      <c r="AJ79" s="3"/>
      <c r="AK79" s="3"/>
      <c r="AL79" s="108"/>
      <c r="AM79" s="110"/>
      <c r="AN79" s="110"/>
      <c r="AO79" s="110"/>
      <c r="AP79" s="109"/>
      <c r="AQ79" s="3"/>
    </row>
    <row r="80" spans="1:43" ht="9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6.5" thickBot="1">
      <c r="A81" s="99" t="s">
        <v>183</v>
      </c>
      <c r="B81" s="100"/>
      <c r="C81" s="100"/>
      <c r="D81" s="101"/>
      <c r="E81" s="4" t="s">
        <v>184</v>
      </c>
      <c r="F81" s="4"/>
      <c r="G81" s="4"/>
      <c r="H81" s="4"/>
      <c r="I81" s="4"/>
      <c r="J81" s="4"/>
      <c r="K81" s="4"/>
      <c r="L81" s="146"/>
      <c r="M81" s="110"/>
      <c r="N81" s="110"/>
      <c r="O81" s="110"/>
      <c r="P81" s="109"/>
      <c r="Q81" s="3"/>
      <c r="R81" s="3"/>
      <c r="S81" s="108"/>
      <c r="T81" s="110"/>
      <c r="U81" s="110"/>
      <c r="V81" s="110"/>
      <c r="W81" s="110"/>
      <c r="X81" s="110"/>
      <c r="Y81" s="109"/>
      <c r="Z81" s="3"/>
      <c r="AA81" s="3"/>
      <c r="AB81" s="192"/>
      <c r="AC81" s="117"/>
      <c r="AD81" s="117"/>
      <c r="AE81" s="117"/>
      <c r="AF81" s="117"/>
      <c r="AG81" s="117"/>
      <c r="AH81" s="117"/>
      <c r="AI81" s="193"/>
      <c r="AJ81" s="3"/>
      <c r="AK81" s="3"/>
      <c r="AL81" s="108"/>
      <c r="AM81" s="110"/>
      <c r="AN81" s="110"/>
      <c r="AO81" s="110"/>
      <c r="AP81" s="109"/>
      <c r="AQ81" s="3"/>
    </row>
    <row r="82" spans="1:43" ht="9.7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6.5" thickBot="1">
      <c r="A83" s="99" t="s">
        <v>185</v>
      </c>
      <c r="B83" s="100"/>
      <c r="C83" s="100"/>
      <c r="D83" s="101"/>
      <c r="E83" s="4" t="s">
        <v>186</v>
      </c>
      <c r="F83" s="4"/>
      <c r="G83" s="4"/>
      <c r="H83" s="4"/>
      <c r="I83" s="4"/>
      <c r="J83" s="4"/>
      <c r="K83" s="4"/>
      <c r="L83" s="146"/>
      <c r="M83" s="110"/>
      <c r="N83" s="110"/>
      <c r="O83" s="110"/>
      <c r="P83" s="109"/>
      <c r="Q83" s="3"/>
      <c r="R83" s="3"/>
      <c r="S83" s="108"/>
      <c r="T83" s="110"/>
      <c r="U83" s="110"/>
      <c r="V83" s="110"/>
      <c r="W83" s="110"/>
      <c r="X83" s="110"/>
      <c r="Y83" s="109"/>
      <c r="Z83" s="3"/>
      <c r="AA83" s="3"/>
      <c r="AB83" s="192"/>
      <c r="AC83" s="117"/>
      <c r="AD83" s="117"/>
      <c r="AE83" s="117"/>
      <c r="AF83" s="117"/>
      <c r="AG83" s="117"/>
      <c r="AH83" s="117"/>
      <c r="AI83" s="193"/>
      <c r="AJ83" s="3"/>
      <c r="AK83" s="3"/>
      <c r="AL83" s="108"/>
      <c r="AM83" s="110"/>
      <c r="AN83" s="110"/>
      <c r="AO83" s="110"/>
      <c r="AP83" s="109"/>
      <c r="AQ83" s="3"/>
    </row>
    <row r="84" spans="1:43" ht="9.7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6.5" thickBot="1">
      <c r="A85" s="99" t="s">
        <v>187</v>
      </c>
      <c r="B85" s="100"/>
      <c r="C85" s="100"/>
      <c r="D85" s="101"/>
      <c r="E85" s="4" t="s">
        <v>188</v>
      </c>
      <c r="F85" s="4"/>
      <c r="G85" s="4"/>
      <c r="H85" s="4"/>
      <c r="I85" s="4"/>
      <c r="J85" s="4"/>
      <c r="K85" s="4"/>
      <c r="L85" s="146"/>
      <c r="M85" s="110"/>
      <c r="N85" s="110"/>
      <c r="O85" s="110"/>
      <c r="P85" s="109"/>
      <c r="Q85" s="3"/>
      <c r="R85" s="3"/>
      <c r="S85" s="108"/>
      <c r="T85" s="110"/>
      <c r="U85" s="110"/>
      <c r="V85" s="110"/>
      <c r="W85" s="110"/>
      <c r="X85" s="110"/>
      <c r="Y85" s="109"/>
      <c r="Z85" s="3"/>
      <c r="AA85" s="3"/>
      <c r="AB85" s="192"/>
      <c r="AC85" s="117"/>
      <c r="AD85" s="117"/>
      <c r="AE85" s="117"/>
      <c r="AF85" s="117"/>
      <c r="AG85" s="117"/>
      <c r="AH85" s="117"/>
      <c r="AI85" s="193"/>
      <c r="AJ85" s="3"/>
      <c r="AK85" s="3"/>
      <c r="AL85" s="108"/>
      <c r="AM85" s="110"/>
      <c r="AN85" s="110"/>
      <c r="AO85" s="110"/>
      <c r="AP85" s="109"/>
      <c r="AQ85" s="3"/>
    </row>
    <row r="86" spans="1:43" ht="9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</sheetData>
  <sheetProtection/>
  <mergeCells count="139">
    <mergeCell ref="A29:D29"/>
    <mergeCell ref="L29:P29"/>
    <mergeCell ref="S29:Y29"/>
    <mergeCell ref="AL29:AP29"/>
    <mergeCell ref="A31:AQ31"/>
    <mergeCell ref="A33:D33"/>
    <mergeCell ref="L33:P33"/>
    <mergeCell ref="S33:Y33"/>
    <mergeCell ref="AL33:AP33"/>
    <mergeCell ref="A25:D25"/>
    <mergeCell ref="L25:P25"/>
    <mergeCell ref="S25:Y25"/>
    <mergeCell ref="AL25:AP25"/>
    <mergeCell ref="A27:D27"/>
    <mergeCell ref="L27:P27"/>
    <mergeCell ref="S27:Y27"/>
    <mergeCell ref="AL27:AP27"/>
    <mergeCell ref="AK18:AK19"/>
    <mergeCell ref="A21:AQ21"/>
    <mergeCell ref="A23:D23"/>
    <mergeCell ref="L23:P23"/>
    <mergeCell ref="S23:Y23"/>
    <mergeCell ref="AL23:AP23"/>
    <mergeCell ref="AL18:AP19"/>
    <mergeCell ref="W14:Z14"/>
    <mergeCell ref="A17:AQ17"/>
    <mergeCell ref="A18:A19"/>
    <mergeCell ref="B18:I19"/>
    <mergeCell ref="K18:K19"/>
    <mergeCell ref="L18:P19"/>
    <mergeCell ref="R18:R19"/>
    <mergeCell ref="S18:Y19"/>
    <mergeCell ref="AA18:AA19"/>
    <mergeCell ref="AB18:AI19"/>
    <mergeCell ref="A3:AD3"/>
    <mergeCell ref="A4:AD4"/>
    <mergeCell ref="A6:AQ6"/>
    <mergeCell ref="F8:Q8"/>
    <mergeCell ref="X8:AH8"/>
    <mergeCell ref="AM3:AP3"/>
    <mergeCell ref="A35:AQ35"/>
    <mergeCell ref="A47:D47"/>
    <mergeCell ref="L47:P47"/>
    <mergeCell ref="S47:Y47"/>
    <mergeCell ref="AL47:AP47"/>
    <mergeCell ref="A49:AQ49"/>
    <mergeCell ref="A41:D41"/>
    <mergeCell ref="L41:P41"/>
    <mergeCell ref="S41:Y41"/>
    <mergeCell ref="AL41:AP41"/>
    <mergeCell ref="A37:D37"/>
    <mergeCell ref="L37:P37"/>
    <mergeCell ref="S37:Y37"/>
    <mergeCell ref="AL37:AP37"/>
    <mergeCell ref="A39:D39"/>
    <mergeCell ref="L39:P39"/>
    <mergeCell ref="S39:Y39"/>
    <mergeCell ref="AL39:AP39"/>
    <mergeCell ref="A51:D51"/>
    <mergeCell ref="L51:P51"/>
    <mergeCell ref="S51:Y51"/>
    <mergeCell ref="AL51:AP51"/>
    <mergeCell ref="A43:AQ43"/>
    <mergeCell ref="A45:D45"/>
    <mergeCell ref="L45:P45"/>
    <mergeCell ref="S45:Y45"/>
    <mergeCell ref="AL45:AP45"/>
    <mergeCell ref="A57:D57"/>
    <mergeCell ref="L57:P57"/>
    <mergeCell ref="S57:Y57"/>
    <mergeCell ref="AL57:AP57"/>
    <mergeCell ref="A53:D53"/>
    <mergeCell ref="L53:P53"/>
    <mergeCell ref="S53:Y53"/>
    <mergeCell ref="AL53:AP53"/>
    <mergeCell ref="A55:D55"/>
    <mergeCell ref="L55:P55"/>
    <mergeCell ref="S55:Y55"/>
    <mergeCell ref="AL55:AP55"/>
    <mergeCell ref="AL67:AP67"/>
    <mergeCell ref="A59:AQ59"/>
    <mergeCell ref="A61:D61"/>
    <mergeCell ref="L61:P61"/>
    <mergeCell ref="S61:Y61"/>
    <mergeCell ref="AL61:AP61"/>
    <mergeCell ref="A63:D63"/>
    <mergeCell ref="L63:P63"/>
    <mergeCell ref="S63:Y63"/>
    <mergeCell ref="AL63:AP63"/>
    <mergeCell ref="AL71:AP71"/>
    <mergeCell ref="A65:D65"/>
    <mergeCell ref="L65:P65"/>
    <mergeCell ref="S65:Y65"/>
    <mergeCell ref="AL65:AP65"/>
    <mergeCell ref="AB65:AI65"/>
    <mergeCell ref="A67:D67"/>
    <mergeCell ref="L67:P67"/>
    <mergeCell ref="S67:Y67"/>
    <mergeCell ref="AB67:AI67"/>
    <mergeCell ref="A75:AQ75"/>
    <mergeCell ref="A69:D69"/>
    <mergeCell ref="L69:P69"/>
    <mergeCell ref="S69:Y69"/>
    <mergeCell ref="AB69:AI69"/>
    <mergeCell ref="AL69:AP69"/>
    <mergeCell ref="A71:D71"/>
    <mergeCell ref="L71:P71"/>
    <mergeCell ref="S71:Y71"/>
    <mergeCell ref="AB71:AI71"/>
    <mergeCell ref="A79:D79"/>
    <mergeCell ref="L79:P79"/>
    <mergeCell ref="S79:Y79"/>
    <mergeCell ref="AB79:AI79"/>
    <mergeCell ref="AL79:AP79"/>
    <mergeCell ref="A73:D73"/>
    <mergeCell ref="L73:P73"/>
    <mergeCell ref="S73:Y73"/>
    <mergeCell ref="AB73:AI73"/>
    <mergeCell ref="AL73:AP73"/>
    <mergeCell ref="A83:D83"/>
    <mergeCell ref="L83:P83"/>
    <mergeCell ref="S83:Y83"/>
    <mergeCell ref="AB83:AI83"/>
    <mergeCell ref="AL83:AP83"/>
    <mergeCell ref="A77:D77"/>
    <mergeCell ref="L77:P77"/>
    <mergeCell ref="S77:Y77"/>
    <mergeCell ref="AB77:AI77"/>
    <mergeCell ref="AL77:AP77"/>
    <mergeCell ref="A85:D85"/>
    <mergeCell ref="L85:P85"/>
    <mergeCell ref="S85:Y85"/>
    <mergeCell ref="AB85:AI85"/>
    <mergeCell ref="AL85:AP85"/>
    <mergeCell ref="A81:D81"/>
    <mergeCell ref="L81:P81"/>
    <mergeCell ref="S81:Y81"/>
    <mergeCell ref="AB81:AI81"/>
    <mergeCell ref="AL81:AP8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2"/>
  <sheetViews>
    <sheetView zoomScalePageLayoutView="0" workbookViewId="0" topLeftCell="A16">
      <selection activeCell="AS11" sqref="AS11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189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8"/>
      <c r="AF3" s="50"/>
      <c r="AG3" s="48" t="s">
        <v>111</v>
      </c>
      <c r="AH3" s="49"/>
      <c r="AI3" s="49"/>
      <c r="AJ3" s="49"/>
      <c r="AK3" s="49"/>
      <c r="AL3" s="30"/>
      <c r="AM3" s="108"/>
      <c r="AN3" s="110"/>
      <c r="AO3" s="110"/>
      <c r="AP3" s="109"/>
      <c r="AQ3" s="3"/>
    </row>
    <row r="4" spans="1:43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50"/>
      <c r="AG4" s="48" t="s">
        <v>110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 customHeight="1" thickBot="1">
      <c r="A7" s="3"/>
      <c r="B7" s="3"/>
      <c r="C7" s="5" t="s">
        <v>114</v>
      </c>
      <c r="D7" s="5"/>
      <c r="E7" s="5"/>
      <c r="F7" s="184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29"/>
      <c r="S7" s="55"/>
      <c r="T7" s="30"/>
      <c r="U7" s="57" t="s">
        <v>190</v>
      </c>
      <c r="V7" s="57"/>
      <c r="W7" s="57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  <c r="AK7" s="57"/>
      <c r="AL7" s="30"/>
      <c r="AM7" s="105">
        <v>2023</v>
      </c>
      <c r="AN7" s="106"/>
      <c r="AO7" s="106"/>
      <c r="AP7" s="107"/>
      <c r="AQ7" s="3"/>
    </row>
    <row r="8" spans="1:46" ht="12" customHeight="1" thickBot="1">
      <c r="A8" s="3"/>
      <c r="B8" s="3"/>
      <c r="C8" s="5" t="s">
        <v>115</v>
      </c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0"/>
      <c r="T8" s="30"/>
      <c r="U8" s="57" t="s">
        <v>191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6"/>
      <c r="AN8" s="56"/>
      <c r="AO8" s="56"/>
      <c r="AP8" s="18"/>
      <c r="AQ8" s="18"/>
      <c r="AR8" s="36"/>
      <c r="AS8" s="36"/>
      <c r="AT8" s="36"/>
    </row>
    <row r="9" spans="1:46" ht="16.5" customHeight="1" thickBot="1">
      <c r="A9" s="3"/>
      <c r="B9" s="3"/>
      <c r="C9" s="5" t="s">
        <v>116</v>
      </c>
      <c r="D9" s="5"/>
      <c r="E9" s="5"/>
      <c r="F9" s="184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3"/>
      <c r="S9" s="30"/>
      <c r="T9" s="30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6"/>
      <c r="AM9" s="56"/>
      <c r="AN9" s="56"/>
      <c r="AO9" s="56"/>
      <c r="AP9" s="18"/>
      <c r="AQ9" s="18"/>
      <c r="AR9" s="36"/>
      <c r="AS9" s="36"/>
      <c r="AT9" s="36"/>
    </row>
    <row r="10" spans="1:43" ht="15.75">
      <c r="A10" s="3"/>
      <c r="B10" s="3"/>
      <c r="C10" s="6" t="s">
        <v>192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9.75" customHeight="1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 thickBot="1">
      <c r="A12" s="111" t="s">
        <v>124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</row>
    <row r="13" spans="1:43" ht="15.75">
      <c r="A13" s="157" t="s">
        <v>24</v>
      </c>
      <c r="B13" s="167" t="s">
        <v>125</v>
      </c>
      <c r="C13" s="168"/>
      <c r="D13" s="168"/>
      <c r="E13" s="168"/>
      <c r="F13" s="168"/>
      <c r="G13" s="168"/>
      <c r="H13" s="168"/>
      <c r="I13" s="169"/>
      <c r="J13" s="3"/>
      <c r="K13" s="157" t="s">
        <v>26</v>
      </c>
      <c r="L13" s="167" t="s">
        <v>126</v>
      </c>
      <c r="M13" s="173"/>
      <c r="N13" s="173"/>
      <c r="O13" s="173"/>
      <c r="P13" s="169"/>
      <c r="Q13" s="3"/>
      <c r="R13" s="157" t="s">
        <v>33</v>
      </c>
      <c r="S13" s="167" t="s">
        <v>127</v>
      </c>
      <c r="T13" s="173"/>
      <c r="U13" s="173"/>
      <c r="V13" s="173"/>
      <c r="W13" s="173"/>
      <c r="X13" s="173"/>
      <c r="Y13" s="176"/>
      <c r="Z13" s="3"/>
      <c r="AA13" s="157" t="s">
        <v>39</v>
      </c>
      <c r="AB13" s="167" t="s">
        <v>128</v>
      </c>
      <c r="AC13" s="173"/>
      <c r="AD13" s="173"/>
      <c r="AE13" s="173"/>
      <c r="AF13" s="173"/>
      <c r="AG13" s="178"/>
      <c r="AH13" s="178"/>
      <c r="AI13" s="169"/>
      <c r="AJ13" s="3"/>
      <c r="AK13" s="157" t="s">
        <v>129</v>
      </c>
      <c r="AL13" s="159" t="s">
        <v>130</v>
      </c>
      <c r="AM13" s="160"/>
      <c r="AN13" s="160"/>
      <c r="AO13" s="161"/>
      <c r="AP13" s="162"/>
      <c r="AQ13" s="3"/>
    </row>
    <row r="14" spans="1:43" ht="20.25" customHeight="1" thickBot="1">
      <c r="A14" s="158"/>
      <c r="B14" s="170"/>
      <c r="C14" s="171"/>
      <c r="D14" s="171"/>
      <c r="E14" s="171"/>
      <c r="F14" s="171"/>
      <c r="G14" s="171"/>
      <c r="H14" s="171"/>
      <c r="I14" s="172"/>
      <c r="J14" s="3"/>
      <c r="K14" s="158"/>
      <c r="L14" s="174"/>
      <c r="M14" s="175"/>
      <c r="N14" s="175"/>
      <c r="O14" s="175"/>
      <c r="P14" s="172"/>
      <c r="Q14" s="3"/>
      <c r="R14" s="158"/>
      <c r="S14" s="174"/>
      <c r="T14" s="175"/>
      <c r="U14" s="175"/>
      <c r="V14" s="175"/>
      <c r="W14" s="175"/>
      <c r="X14" s="175"/>
      <c r="Y14" s="177"/>
      <c r="Z14" s="3"/>
      <c r="AA14" s="158"/>
      <c r="AB14" s="174"/>
      <c r="AC14" s="175"/>
      <c r="AD14" s="175"/>
      <c r="AE14" s="175"/>
      <c r="AF14" s="175"/>
      <c r="AG14" s="179"/>
      <c r="AH14" s="179"/>
      <c r="AI14" s="172"/>
      <c r="AJ14" s="3"/>
      <c r="AK14" s="158"/>
      <c r="AL14" s="163"/>
      <c r="AM14" s="164"/>
      <c r="AN14" s="164"/>
      <c r="AO14" s="164"/>
      <c r="AP14" s="165"/>
      <c r="AQ14" s="3"/>
    </row>
    <row r="15" spans="1:43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 thickBot="1">
      <c r="A16" s="194" t="s">
        <v>193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6"/>
    </row>
    <row r="17" spans="1:43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 thickBot="1">
      <c r="A18" s="99" t="s">
        <v>194</v>
      </c>
      <c r="B18" s="100"/>
      <c r="C18" s="100"/>
      <c r="D18" s="101"/>
      <c r="E18" s="4" t="s">
        <v>197</v>
      </c>
      <c r="F18" s="4"/>
      <c r="G18" s="4"/>
      <c r="H18" s="4"/>
      <c r="I18" s="4"/>
      <c r="J18" s="4"/>
      <c r="K18" s="4"/>
      <c r="L18" s="146"/>
      <c r="M18" s="110"/>
      <c r="N18" s="110"/>
      <c r="O18" s="110"/>
      <c r="P18" s="109"/>
      <c r="Q18" s="3"/>
      <c r="R18" s="3"/>
      <c r="S18" s="108"/>
      <c r="T18" s="110"/>
      <c r="U18" s="110"/>
      <c r="V18" s="110"/>
      <c r="W18" s="110"/>
      <c r="X18" s="110"/>
      <c r="Y18" s="109"/>
      <c r="Z18" s="3"/>
      <c r="AA18" s="3"/>
      <c r="AB18" s="192"/>
      <c r="AC18" s="117"/>
      <c r="AD18" s="117"/>
      <c r="AE18" s="117"/>
      <c r="AF18" s="117"/>
      <c r="AG18" s="117"/>
      <c r="AH18" s="117"/>
      <c r="AI18" s="193"/>
      <c r="AJ18" s="3"/>
      <c r="AK18" s="3"/>
      <c r="AL18" s="108"/>
      <c r="AM18" s="110"/>
      <c r="AN18" s="110"/>
      <c r="AO18" s="110"/>
      <c r="AP18" s="109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 thickBot="1">
      <c r="A20" s="99" t="s">
        <v>195</v>
      </c>
      <c r="B20" s="100"/>
      <c r="C20" s="100"/>
      <c r="D20" s="101"/>
      <c r="E20" s="4" t="s">
        <v>198</v>
      </c>
      <c r="F20" s="4"/>
      <c r="G20" s="4"/>
      <c r="H20" s="4"/>
      <c r="I20" s="4"/>
      <c r="J20" s="4"/>
      <c r="K20" s="4"/>
      <c r="L20" s="146"/>
      <c r="M20" s="110"/>
      <c r="N20" s="110"/>
      <c r="O20" s="110"/>
      <c r="P20" s="109"/>
      <c r="Q20" s="3"/>
      <c r="R20" s="3"/>
      <c r="S20" s="108"/>
      <c r="T20" s="110"/>
      <c r="U20" s="110"/>
      <c r="V20" s="110"/>
      <c r="W20" s="110"/>
      <c r="X20" s="110"/>
      <c r="Y20" s="109"/>
      <c r="Z20" s="3"/>
      <c r="AA20" s="3"/>
      <c r="AB20" s="192"/>
      <c r="AC20" s="117"/>
      <c r="AD20" s="117"/>
      <c r="AE20" s="117"/>
      <c r="AF20" s="117"/>
      <c r="AG20" s="117"/>
      <c r="AH20" s="117"/>
      <c r="AI20" s="193"/>
      <c r="AJ20" s="3"/>
      <c r="AK20" s="3"/>
      <c r="AL20" s="108"/>
      <c r="AM20" s="110"/>
      <c r="AN20" s="110"/>
      <c r="AO20" s="110"/>
      <c r="AP20" s="109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 thickBot="1">
      <c r="A22" s="99" t="s">
        <v>196</v>
      </c>
      <c r="B22" s="100"/>
      <c r="C22" s="100"/>
      <c r="D22" s="101"/>
      <c r="E22" s="4" t="s">
        <v>199</v>
      </c>
      <c r="F22" s="4"/>
      <c r="G22" s="4"/>
      <c r="H22" s="4"/>
      <c r="I22" s="4"/>
      <c r="J22" s="4"/>
      <c r="K22" s="4"/>
      <c r="L22" s="146"/>
      <c r="M22" s="110"/>
      <c r="N22" s="110"/>
      <c r="O22" s="110"/>
      <c r="P22" s="109"/>
      <c r="Q22" s="3"/>
      <c r="R22" s="3"/>
      <c r="S22" s="108"/>
      <c r="T22" s="110"/>
      <c r="U22" s="110"/>
      <c r="V22" s="110"/>
      <c r="W22" s="110"/>
      <c r="X22" s="110"/>
      <c r="Y22" s="109"/>
      <c r="Z22" s="3"/>
      <c r="AA22" s="3"/>
      <c r="AB22" s="192"/>
      <c r="AC22" s="117"/>
      <c r="AD22" s="117"/>
      <c r="AE22" s="117"/>
      <c r="AF22" s="117"/>
      <c r="AG22" s="117"/>
      <c r="AH22" s="117"/>
      <c r="AI22" s="193"/>
      <c r="AJ22" s="3"/>
      <c r="AK22" s="3"/>
      <c r="AL22" s="108"/>
      <c r="AM22" s="110"/>
      <c r="AN22" s="110"/>
      <c r="AO22" s="110"/>
      <c r="AP22" s="109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30" customHeight="1" thickBot="1">
      <c r="A24" s="151" t="s">
        <v>200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6.5" thickBot="1">
      <c r="A26" s="99" t="s">
        <v>201</v>
      </c>
      <c r="B26" s="100"/>
      <c r="C26" s="100"/>
      <c r="D26" s="101"/>
      <c r="E26" s="4" t="s">
        <v>197</v>
      </c>
      <c r="F26" s="4"/>
      <c r="G26" s="4"/>
      <c r="H26" s="4"/>
      <c r="I26" s="4"/>
      <c r="J26" s="4"/>
      <c r="K26" s="4"/>
      <c r="L26" s="146"/>
      <c r="M26" s="110"/>
      <c r="N26" s="110"/>
      <c r="O26" s="110"/>
      <c r="P26" s="109"/>
      <c r="Q26" s="3"/>
      <c r="R26" s="3"/>
      <c r="S26" s="108"/>
      <c r="T26" s="110"/>
      <c r="U26" s="110"/>
      <c r="V26" s="110"/>
      <c r="W26" s="110"/>
      <c r="X26" s="110"/>
      <c r="Y26" s="109"/>
      <c r="Z26" s="3"/>
      <c r="AA26" s="3"/>
      <c r="AB26" s="192"/>
      <c r="AC26" s="117"/>
      <c r="AD26" s="117"/>
      <c r="AE26" s="117"/>
      <c r="AF26" s="117"/>
      <c r="AG26" s="117"/>
      <c r="AH26" s="117"/>
      <c r="AI26" s="193"/>
      <c r="AJ26" s="3"/>
      <c r="AK26" s="3"/>
      <c r="AL26" s="108"/>
      <c r="AM26" s="110"/>
      <c r="AN26" s="110"/>
      <c r="AO26" s="110"/>
      <c r="AP26" s="109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6.5" thickBot="1">
      <c r="A28" s="99" t="s">
        <v>202</v>
      </c>
      <c r="B28" s="100"/>
      <c r="C28" s="100"/>
      <c r="D28" s="101"/>
      <c r="E28" s="4" t="s">
        <v>198</v>
      </c>
      <c r="F28" s="4"/>
      <c r="G28" s="4"/>
      <c r="H28" s="4"/>
      <c r="I28" s="4"/>
      <c r="J28" s="4"/>
      <c r="K28" s="4"/>
      <c r="L28" s="146"/>
      <c r="M28" s="110"/>
      <c r="N28" s="110"/>
      <c r="O28" s="110"/>
      <c r="P28" s="109"/>
      <c r="Q28" s="3"/>
      <c r="R28" s="3"/>
      <c r="S28" s="108"/>
      <c r="T28" s="110"/>
      <c r="U28" s="110"/>
      <c r="V28" s="110"/>
      <c r="W28" s="110"/>
      <c r="X28" s="110"/>
      <c r="Y28" s="109"/>
      <c r="Z28" s="3"/>
      <c r="AA28" s="3"/>
      <c r="AB28" s="192"/>
      <c r="AC28" s="117"/>
      <c r="AD28" s="117"/>
      <c r="AE28" s="117"/>
      <c r="AF28" s="117"/>
      <c r="AG28" s="117"/>
      <c r="AH28" s="117"/>
      <c r="AI28" s="193"/>
      <c r="AJ28" s="3"/>
      <c r="AK28" s="3"/>
      <c r="AL28" s="108"/>
      <c r="AM28" s="110"/>
      <c r="AN28" s="110"/>
      <c r="AO28" s="110"/>
      <c r="AP28" s="109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6.5" thickBot="1">
      <c r="A30" s="99" t="s">
        <v>203</v>
      </c>
      <c r="B30" s="100"/>
      <c r="C30" s="100"/>
      <c r="D30" s="101"/>
      <c r="E30" s="4" t="s">
        <v>204</v>
      </c>
      <c r="F30" s="4"/>
      <c r="G30" s="4"/>
      <c r="H30" s="4"/>
      <c r="I30" s="4"/>
      <c r="J30" s="4"/>
      <c r="K30" s="4"/>
      <c r="L30" s="146"/>
      <c r="M30" s="110"/>
      <c r="N30" s="110"/>
      <c r="O30" s="110"/>
      <c r="P30" s="109"/>
      <c r="Q30" s="3"/>
      <c r="R30" s="3"/>
      <c r="S30" s="108"/>
      <c r="T30" s="110"/>
      <c r="U30" s="110"/>
      <c r="V30" s="110"/>
      <c r="W30" s="110"/>
      <c r="X30" s="110"/>
      <c r="Y30" s="109"/>
      <c r="Z30" s="3"/>
      <c r="AA30" s="3"/>
      <c r="AB30" s="192"/>
      <c r="AC30" s="117"/>
      <c r="AD30" s="117"/>
      <c r="AE30" s="117"/>
      <c r="AF30" s="117"/>
      <c r="AG30" s="117"/>
      <c r="AH30" s="117"/>
      <c r="AI30" s="193"/>
      <c r="AJ30" s="3"/>
      <c r="AK30" s="3"/>
      <c r="AL30" s="108"/>
      <c r="AM30" s="110"/>
      <c r="AN30" s="110"/>
      <c r="AO30" s="110"/>
      <c r="AP30" s="109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6.5" thickBot="1">
      <c r="A32" s="154" t="s">
        <v>205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6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6.5" thickBot="1">
      <c r="A34" s="99" t="s">
        <v>206</v>
      </c>
      <c r="B34" s="100"/>
      <c r="C34" s="100"/>
      <c r="D34" s="101"/>
      <c r="E34" s="4"/>
      <c r="F34" s="4"/>
      <c r="G34" s="4"/>
      <c r="H34" s="4"/>
      <c r="I34" s="4"/>
      <c r="J34" s="4"/>
      <c r="K34" s="4"/>
      <c r="L34" s="146"/>
      <c r="M34" s="110"/>
      <c r="N34" s="110"/>
      <c r="O34" s="110"/>
      <c r="P34" s="109"/>
      <c r="Q34" s="3"/>
      <c r="R34" s="3"/>
      <c r="S34" s="108"/>
      <c r="T34" s="110"/>
      <c r="U34" s="110"/>
      <c r="V34" s="110"/>
      <c r="W34" s="110"/>
      <c r="X34" s="110"/>
      <c r="Y34" s="109"/>
      <c r="Z34" s="3"/>
      <c r="AA34" s="3"/>
      <c r="AB34" s="192"/>
      <c r="AC34" s="117"/>
      <c r="AD34" s="117"/>
      <c r="AE34" s="117"/>
      <c r="AF34" s="117"/>
      <c r="AG34" s="117"/>
      <c r="AH34" s="117"/>
      <c r="AI34" s="193"/>
      <c r="AJ34" s="3"/>
      <c r="AK34" s="3"/>
      <c r="AL34" s="108"/>
      <c r="AM34" s="110"/>
      <c r="AN34" s="110"/>
      <c r="AO34" s="110"/>
      <c r="AP34" s="109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6.5" thickBot="1">
      <c r="A36" s="154" t="s">
        <v>207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</row>
    <row r="37" spans="1:43" s="60" customFormat="1" ht="16.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 t="s">
        <v>208</v>
      </c>
      <c r="AC37" s="59"/>
      <c r="AD37" s="59"/>
      <c r="AE37" s="59"/>
      <c r="AF37" s="59" t="s">
        <v>209</v>
      </c>
      <c r="AG37" s="59"/>
      <c r="AH37" s="59"/>
      <c r="AI37" s="59"/>
      <c r="AJ37" s="59" t="s">
        <v>210</v>
      </c>
      <c r="AK37" s="59"/>
      <c r="AL37" s="59"/>
      <c r="AM37" s="59"/>
      <c r="AN37" s="59"/>
      <c r="AO37" s="59"/>
      <c r="AP37" s="59"/>
      <c r="AQ37" s="59"/>
    </row>
    <row r="38" spans="1:43" ht="16.5" customHeight="1" thickBot="1">
      <c r="A38" s="99" t="s">
        <v>211</v>
      </c>
      <c r="B38" s="100"/>
      <c r="C38" s="100"/>
      <c r="D38" s="101"/>
      <c r="E38" s="5" t="s">
        <v>212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7">
        <f>AB40+AB42</f>
        <v>0</v>
      </c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9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6.5" customHeight="1" thickBot="1">
      <c r="A40" s="99" t="s">
        <v>213</v>
      </c>
      <c r="B40" s="100"/>
      <c r="C40" s="100"/>
      <c r="D40" s="101"/>
      <c r="E40" s="3" t="s">
        <v>214</v>
      </c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2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93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6.5" customHeight="1" thickBot="1">
      <c r="A42" s="99" t="s">
        <v>215</v>
      </c>
      <c r="B42" s="100"/>
      <c r="C42" s="100"/>
      <c r="D42" s="101"/>
      <c r="E42" s="5" t="s">
        <v>216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2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93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6.5" customHeight="1" thickBot="1">
      <c r="A44" s="99" t="s">
        <v>217</v>
      </c>
      <c r="B44" s="100"/>
      <c r="C44" s="100"/>
      <c r="D44" s="101"/>
      <c r="E44" s="5" t="s">
        <v>218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2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93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 customHeight="1" thickBot="1">
      <c r="A46" s="99" t="s">
        <v>219</v>
      </c>
      <c r="B46" s="100"/>
      <c r="C46" s="100"/>
      <c r="D46" s="101"/>
      <c r="E46" s="5" t="s">
        <v>220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47">
        <f>AB38-AB44</f>
        <v>0</v>
      </c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9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 customHeight="1" thickBot="1">
      <c r="A48" s="99" t="s">
        <v>221</v>
      </c>
      <c r="B48" s="100"/>
      <c r="C48" s="100"/>
      <c r="D48" s="101"/>
      <c r="E48" s="5" t="s">
        <v>222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47">
        <f>AB44-AB38</f>
        <v>0</v>
      </c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9"/>
      <c r="AQ48" s="3"/>
    </row>
    <row r="49" spans="1:43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sheetProtection/>
  <mergeCells count="66">
    <mergeCell ref="S13:Y14"/>
    <mergeCell ref="AA13:AA14"/>
    <mergeCell ref="AB13:AI14"/>
    <mergeCell ref="AM3:AP3"/>
    <mergeCell ref="F7:Q7"/>
    <mergeCell ref="AM7:AP7"/>
    <mergeCell ref="AK13:AK14"/>
    <mergeCell ref="AL13:AP14"/>
    <mergeCell ref="A18:D18"/>
    <mergeCell ref="L18:P18"/>
    <mergeCell ref="S18:Y18"/>
    <mergeCell ref="AL18:AP18"/>
    <mergeCell ref="A12:AQ12"/>
    <mergeCell ref="A13:A14"/>
    <mergeCell ref="B13:I14"/>
    <mergeCell ref="K13:K14"/>
    <mergeCell ref="L13:P14"/>
    <mergeCell ref="R13:R14"/>
    <mergeCell ref="AB34:AI34"/>
    <mergeCell ref="A20:D20"/>
    <mergeCell ref="L20:P20"/>
    <mergeCell ref="S20:Y20"/>
    <mergeCell ref="AL20:AP20"/>
    <mergeCell ref="A22:D22"/>
    <mergeCell ref="L22:P22"/>
    <mergeCell ref="S22:Y22"/>
    <mergeCell ref="AL22:AP22"/>
    <mergeCell ref="A26:D26"/>
    <mergeCell ref="AB30:AI30"/>
    <mergeCell ref="L26:P26"/>
    <mergeCell ref="S26:Y26"/>
    <mergeCell ref="AL26:AP26"/>
    <mergeCell ref="A28:D28"/>
    <mergeCell ref="L28:P28"/>
    <mergeCell ref="S28:Y28"/>
    <mergeCell ref="AL28:AP28"/>
    <mergeCell ref="A42:D42"/>
    <mergeCell ref="A30:D30"/>
    <mergeCell ref="L30:P30"/>
    <mergeCell ref="S30:Y30"/>
    <mergeCell ref="AL30:AP30"/>
    <mergeCell ref="A32:AQ32"/>
    <mergeCell ref="A34:D34"/>
    <mergeCell ref="L34:P34"/>
    <mergeCell ref="S34:Y34"/>
    <mergeCell ref="AL34:AP34"/>
    <mergeCell ref="A24:AQ24"/>
    <mergeCell ref="A46:D46"/>
    <mergeCell ref="AB46:AP46"/>
    <mergeCell ref="A48:D48"/>
    <mergeCell ref="AB48:AP48"/>
    <mergeCell ref="A36:AQ36"/>
    <mergeCell ref="A38:D38"/>
    <mergeCell ref="AB38:AP38"/>
    <mergeCell ref="A40:D40"/>
    <mergeCell ref="AB40:AP40"/>
    <mergeCell ref="A16:AQ16"/>
    <mergeCell ref="AB42:AP42"/>
    <mergeCell ref="A44:D44"/>
    <mergeCell ref="AB44:AP44"/>
    <mergeCell ref="F9:Q9"/>
    <mergeCell ref="AB18:AI18"/>
    <mergeCell ref="AB20:AI20"/>
    <mergeCell ref="AB22:AI22"/>
    <mergeCell ref="AB26:AI26"/>
    <mergeCell ref="AB28:A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9"/>
  <sheetViews>
    <sheetView zoomScalePageLayoutView="0" workbookViewId="0" topLeftCell="A4">
      <selection activeCell="BF9" sqref="BF9"/>
    </sheetView>
  </sheetViews>
  <sheetFormatPr defaultColWidth="9.140625" defaultRowHeight="15"/>
  <cols>
    <col min="1" max="47" width="2.7109375" style="2" customWidth="1"/>
    <col min="48" max="48" width="3.28125" style="2" customWidth="1"/>
    <col min="49" max="62" width="2.7109375" style="2" customWidth="1"/>
    <col min="63" max="16384" width="9.140625" style="2" customWidth="1"/>
  </cols>
  <sheetData>
    <row r="1" spans="1:62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6" t="s">
        <v>223</v>
      </c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3.5" customHeight="1" thickBot="1">
      <c r="A3" s="182" t="s">
        <v>225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47"/>
      <c r="AT3" s="47"/>
      <c r="AU3" s="47"/>
      <c r="AV3" s="47"/>
      <c r="AW3" s="48"/>
      <c r="AX3" s="50"/>
      <c r="AY3" s="48" t="s">
        <v>111</v>
      </c>
      <c r="AZ3" s="49"/>
      <c r="BA3" s="49"/>
      <c r="BB3" s="49"/>
      <c r="BC3" s="49"/>
      <c r="BD3" s="49"/>
      <c r="BE3" s="30"/>
      <c r="BF3" s="108"/>
      <c r="BG3" s="110"/>
      <c r="BH3" s="110"/>
      <c r="BI3" s="109"/>
      <c r="BJ3" s="3"/>
    </row>
    <row r="4" spans="1:62" ht="12" customHeight="1">
      <c r="A4" s="182" t="s">
        <v>224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47"/>
      <c r="AT4" s="47"/>
      <c r="AU4" s="47"/>
      <c r="AV4" s="47"/>
      <c r="AW4" s="48"/>
      <c r="AX4" s="50"/>
      <c r="AY4" s="48" t="s">
        <v>110</v>
      </c>
      <c r="AZ4" s="48"/>
      <c r="BA4" s="48"/>
      <c r="BB4" s="48"/>
      <c r="BC4" s="48"/>
      <c r="BD4" s="48"/>
      <c r="BE4" s="48"/>
      <c r="BF4" s="48"/>
      <c r="BG4" s="48"/>
      <c r="BH4" s="48"/>
      <c r="BI4" s="3"/>
      <c r="BJ4" s="3"/>
    </row>
    <row r="5" spans="1:62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111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</row>
    <row r="7" spans="1:62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3" ht="16.5" thickBot="1">
      <c r="A8" s="10">
        <v>1</v>
      </c>
      <c r="B8" s="3"/>
      <c r="C8" s="3" t="s">
        <v>226</v>
      </c>
      <c r="D8" s="3"/>
      <c r="E8" s="3"/>
      <c r="F8" s="3"/>
      <c r="G8" s="3"/>
      <c r="H8" s="108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0">
        <v>3</v>
      </c>
      <c r="AG8" s="5"/>
      <c r="AH8" s="5" t="s">
        <v>228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 t="s">
        <v>9</v>
      </c>
      <c r="BE8" s="5"/>
      <c r="BF8" s="147">
        <v>2023</v>
      </c>
      <c r="BG8" s="199"/>
      <c r="BH8" s="199"/>
      <c r="BI8" s="200"/>
      <c r="BJ8" s="5"/>
      <c r="BK8" s="11"/>
    </row>
    <row r="9" spans="1:62" ht="9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6.5" thickBot="1">
      <c r="A10" s="10">
        <v>2</v>
      </c>
      <c r="B10" s="3"/>
      <c r="C10" s="3" t="s">
        <v>116</v>
      </c>
      <c r="D10" s="3"/>
      <c r="E10" s="3"/>
      <c r="F10" s="3"/>
      <c r="G10" s="3"/>
      <c r="H10" s="108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0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0">
        <v>4</v>
      </c>
      <c r="AG10" s="3"/>
      <c r="AH10" s="3" t="s">
        <v>116</v>
      </c>
      <c r="AI10" s="3"/>
      <c r="AJ10" s="3"/>
      <c r="AK10" s="108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09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1" customFormat="1" ht="12.75" customHeight="1">
      <c r="A11" s="5"/>
      <c r="B11" s="5"/>
      <c r="C11" s="5" t="s">
        <v>227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 t="s">
        <v>229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6.5" thickBot="1">
      <c r="A13" s="111" t="s">
        <v>230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</row>
    <row r="14" spans="1:62" ht="15.75">
      <c r="A14" s="201" t="s">
        <v>24</v>
      </c>
      <c r="B14" s="203" t="s">
        <v>231</v>
      </c>
      <c r="C14" s="204"/>
      <c r="D14" s="204"/>
      <c r="E14" s="205"/>
      <c r="F14" s="3"/>
      <c r="G14" s="201" t="s">
        <v>26</v>
      </c>
      <c r="H14" s="209" t="s">
        <v>240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3"/>
      <c r="Y14" s="201" t="s">
        <v>33</v>
      </c>
      <c r="Z14" s="167" t="s">
        <v>241</v>
      </c>
      <c r="AA14" s="173"/>
      <c r="AB14" s="173"/>
      <c r="AC14" s="173"/>
      <c r="AD14" s="173"/>
      <c r="AE14" s="173"/>
      <c r="AF14" s="219"/>
      <c r="AG14" s="3"/>
      <c r="AH14" s="201" t="s">
        <v>39</v>
      </c>
      <c r="AI14" s="221" t="s">
        <v>245</v>
      </c>
      <c r="AJ14" s="222"/>
      <c r="AK14" s="222"/>
      <c r="AL14" s="222"/>
      <c r="AM14" s="222"/>
      <c r="AN14" s="222"/>
      <c r="AO14" s="222"/>
      <c r="AP14" s="222"/>
      <c r="AQ14" s="223"/>
      <c r="AR14" s="3"/>
      <c r="AS14" s="201" t="s">
        <v>129</v>
      </c>
      <c r="AT14" s="227" t="s">
        <v>246</v>
      </c>
      <c r="AU14" s="228"/>
      <c r="AV14" s="229"/>
      <c r="AW14" s="3"/>
      <c r="AX14" s="201" t="s">
        <v>247</v>
      </c>
      <c r="AY14" s="233" t="s">
        <v>248</v>
      </c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3"/>
    </row>
    <row r="15" spans="1:62" ht="16.5" thickBot="1">
      <c r="A15" s="202"/>
      <c r="B15" s="206"/>
      <c r="C15" s="207"/>
      <c r="D15" s="207"/>
      <c r="E15" s="208"/>
      <c r="F15" s="3"/>
      <c r="G15" s="202"/>
      <c r="H15" s="212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4"/>
      <c r="X15" s="3"/>
      <c r="Y15" s="202"/>
      <c r="Z15" s="174"/>
      <c r="AA15" s="175"/>
      <c r="AB15" s="175"/>
      <c r="AC15" s="175"/>
      <c r="AD15" s="175"/>
      <c r="AE15" s="175"/>
      <c r="AF15" s="220"/>
      <c r="AG15" s="3"/>
      <c r="AH15" s="202"/>
      <c r="AI15" s="224"/>
      <c r="AJ15" s="225"/>
      <c r="AK15" s="225"/>
      <c r="AL15" s="225"/>
      <c r="AM15" s="225"/>
      <c r="AN15" s="225"/>
      <c r="AO15" s="225"/>
      <c r="AP15" s="225"/>
      <c r="AQ15" s="226"/>
      <c r="AR15" s="3"/>
      <c r="AS15" s="202"/>
      <c r="AT15" s="230"/>
      <c r="AU15" s="231"/>
      <c r="AV15" s="232"/>
      <c r="AW15" s="3"/>
      <c r="AX15" s="202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3"/>
    </row>
    <row r="16" spans="1:62" ht="9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6.5" thickBot="1">
      <c r="A17" s="215" t="s">
        <v>232</v>
      </c>
      <c r="B17" s="216"/>
      <c r="C17" s="216"/>
      <c r="D17" s="216"/>
      <c r="E17" s="217"/>
      <c r="F17" s="3"/>
      <c r="G17" s="5" t="s">
        <v>233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3"/>
      <c r="X17" s="3"/>
      <c r="Y17" s="30"/>
      <c r="Z17" s="30"/>
      <c r="AA17" s="30"/>
      <c r="AB17" s="30"/>
      <c r="AC17" s="30"/>
      <c r="AD17" s="30"/>
      <c r="AE17" s="30"/>
      <c r="AF17" s="30"/>
      <c r="AG17" s="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9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6.5" thickBot="1">
      <c r="A19" s="215" t="s">
        <v>234</v>
      </c>
      <c r="B19" s="216"/>
      <c r="C19" s="216"/>
      <c r="D19" s="216"/>
      <c r="E19" s="217"/>
      <c r="F19" s="3"/>
      <c r="G19" s="5" t="s">
        <v>235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6.5" thickBot="1">
      <c r="A21" s="215" t="s">
        <v>236</v>
      </c>
      <c r="B21" s="216"/>
      <c r="C21" s="216"/>
      <c r="D21" s="216"/>
      <c r="E21" s="217"/>
      <c r="F21" s="3"/>
      <c r="G21" s="5" t="s">
        <v>237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6.5" thickBot="1">
      <c r="A23" s="215" t="s">
        <v>238</v>
      </c>
      <c r="B23" s="216"/>
      <c r="C23" s="216"/>
      <c r="D23" s="216"/>
      <c r="E23" s="217"/>
      <c r="F23" s="3"/>
      <c r="G23" s="5" t="s">
        <v>239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6.5" thickBot="1">
      <c r="A25" s="215" t="s">
        <v>326</v>
      </c>
      <c r="B25" s="216"/>
      <c r="C25" s="216"/>
      <c r="D25" s="216"/>
      <c r="E25" s="217"/>
      <c r="F25" s="3"/>
      <c r="G25" s="218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09"/>
      <c r="X25" s="27"/>
      <c r="Y25" s="3" t="s">
        <v>242</v>
      </c>
      <c r="Z25" s="3"/>
      <c r="AA25" s="9"/>
      <c r="AB25" s="3"/>
      <c r="AC25" s="3" t="s">
        <v>243</v>
      </c>
      <c r="AD25" s="3"/>
      <c r="AE25" s="3"/>
      <c r="AF25" s="9" t="s">
        <v>15</v>
      </c>
      <c r="AG25" s="3"/>
      <c r="AH25" s="105">
        <v>1500</v>
      </c>
      <c r="AI25" s="106"/>
      <c r="AJ25" s="106"/>
      <c r="AK25" s="106"/>
      <c r="AL25" s="106"/>
      <c r="AM25" s="106"/>
      <c r="AN25" s="106"/>
      <c r="AO25" s="106"/>
      <c r="AP25" s="106"/>
      <c r="AQ25" s="107"/>
      <c r="AR25" s="3"/>
      <c r="AS25" s="3"/>
      <c r="AT25" s="3"/>
      <c r="AU25" s="9" t="s">
        <v>330</v>
      </c>
      <c r="AV25" s="3"/>
      <c r="AW25" s="3"/>
      <c r="AX25" s="3"/>
      <c r="AY25" s="3"/>
      <c r="AZ25" s="3"/>
      <c r="BA25" s="3"/>
      <c r="BB25" s="105">
        <v>20</v>
      </c>
      <c r="BC25" s="106"/>
      <c r="BD25" s="106"/>
      <c r="BE25" s="107"/>
      <c r="BF25" s="3"/>
      <c r="BG25" s="3"/>
      <c r="BH25" s="3"/>
      <c r="BI25" s="3"/>
      <c r="BJ25" s="3"/>
    </row>
    <row r="26" spans="1:62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6.5" thickBot="1">
      <c r="A27" s="215"/>
      <c r="B27" s="216"/>
      <c r="C27" s="216"/>
      <c r="D27" s="216"/>
      <c r="E27" s="217"/>
      <c r="F27" s="3"/>
      <c r="G27" s="218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09"/>
      <c r="X27" s="27"/>
      <c r="Y27" s="3" t="s">
        <v>244</v>
      </c>
      <c r="Z27" s="3"/>
      <c r="AA27" s="9"/>
      <c r="AB27" s="3"/>
      <c r="AC27" s="3" t="s">
        <v>243</v>
      </c>
      <c r="AD27" s="3"/>
      <c r="AE27" s="3"/>
      <c r="AF27" s="9"/>
      <c r="AG27" s="3"/>
      <c r="AH27" s="108"/>
      <c r="AI27" s="110"/>
      <c r="AJ27" s="110"/>
      <c r="AK27" s="110"/>
      <c r="AL27" s="110"/>
      <c r="AM27" s="110"/>
      <c r="AN27" s="110"/>
      <c r="AO27" s="110"/>
      <c r="AP27" s="110"/>
      <c r="AQ27" s="109"/>
      <c r="AR27" s="3"/>
      <c r="AS27" s="3"/>
      <c r="AT27" s="3"/>
      <c r="AU27" s="9"/>
      <c r="AV27" s="3"/>
      <c r="AW27" s="3"/>
      <c r="AX27" s="3"/>
      <c r="AY27" s="3"/>
      <c r="AZ27" s="3"/>
      <c r="BA27" s="3"/>
      <c r="BB27" s="108"/>
      <c r="BC27" s="110"/>
      <c r="BD27" s="110"/>
      <c r="BE27" s="109"/>
      <c r="BF27" s="3"/>
      <c r="BG27" s="3"/>
      <c r="BH27" s="3"/>
      <c r="BI27" s="3"/>
      <c r="BJ27" s="3"/>
    </row>
    <row r="28" spans="1:62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6.5" thickBot="1">
      <c r="A29" s="215"/>
      <c r="B29" s="216"/>
      <c r="C29" s="216"/>
      <c r="D29" s="216"/>
      <c r="E29" s="217"/>
      <c r="F29" s="3"/>
      <c r="G29" s="218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09"/>
      <c r="X29" s="27"/>
      <c r="Y29" s="3" t="s">
        <v>244</v>
      </c>
      <c r="Z29" s="3"/>
      <c r="AA29" s="9"/>
      <c r="AB29" s="3"/>
      <c r="AC29" s="3" t="s">
        <v>243</v>
      </c>
      <c r="AD29" s="3"/>
      <c r="AE29" s="3"/>
      <c r="AF29" s="9"/>
      <c r="AG29" s="3"/>
      <c r="AH29" s="108"/>
      <c r="AI29" s="110"/>
      <c r="AJ29" s="110"/>
      <c r="AK29" s="110"/>
      <c r="AL29" s="110"/>
      <c r="AM29" s="110"/>
      <c r="AN29" s="110"/>
      <c r="AO29" s="110"/>
      <c r="AP29" s="110"/>
      <c r="AQ29" s="109"/>
      <c r="AR29" s="3"/>
      <c r="AS29" s="3"/>
      <c r="AT29" s="3"/>
      <c r="AU29" s="9"/>
      <c r="AV29" s="3"/>
      <c r="AW29" s="3"/>
      <c r="AX29" s="3"/>
      <c r="AY29" s="3"/>
      <c r="AZ29" s="3"/>
      <c r="BA29" s="3"/>
      <c r="BB29" s="108"/>
      <c r="BC29" s="110"/>
      <c r="BD29" s="110"/>
      <c r="BE29" s="109"/>
      <c r="BF29" s="3"/>
      <c r="BG29" s="3"/>
      <c r="BH29" s="3"/>
      <c r="BI29" s="3"/>
      <c r="BJ29" s="3"/>
    </row>
    <row r="30" spans="1:62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6.5" thickBot="1">
      <c r="A31" s="215"/>
      <c r="B31" s="216"/>
      <c r="C31" s="216"/>
      <c r="D31" s="216"/>
      <c r="E31" s="217"/>
      <c r="F31" s="3"/>
      <c r="G31" s="218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09"/>
      <c r="X31" s="27"/>
      <c r="Y31" s="3" t="s">
        <v>244</v>
      </c>
      <c r="Z31" s="3"/>
      <c r="AA31" s="9"/>
      <c r="AB31" s="3"/>
      <c r="AC31" s="3" t="s">
        <v>243</v>
      </c>
      <c r="AD31" s="3"/>
      <c r="AE31" s="3"/>
      <c r="AF31" s="9"/>
      <c r="AG31" s="3"/>
      <c r="AH31" s="108"/>
      <c r="AI31" s="110"/>
      <c r="AJ31" s="110"/>
      <c r="AK31" s="110"/>
      <c r="AL31" s="110"/>
      <c r="AM31" s="110"/>
      <c r="AN31" s="110"/>
      <c r="AO31" s="110"/>
      <c r="AP31" s="110"/>
      <c r="AQ31" s="109"/>
      <c r="AR31" s="3"/>
      <c r="AS31" s="3"/>
      <c r="AT31" s="3"/>
      <c r="AU31" s="9"/>
      <c r="AV31" s="3"/>
      <c r="AW31" s="3"/>
      <c r="AX31" s="3"/>
      <c r="AY31" s="3"/>
      <c r="AZ31" s="3"/>
      <c r="BA31" s="3"/>
      <c r="BB31" s="108"/>
      <c r="BC31" s="110"/>
      <c r="BD31" s="110"/>
      <c r="BE31" s="109"/>
      <c r="BF31" s="3"/>
      <c r="BG31" s="3"/>
      <c r="BH31" s="3"/>
      <c r="BI31" s="3"/>
      <c r="BJ31" s="3"/>
    </row>
    <row r="32" spans="1:62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6.5" thickBot="1">
      <c r="A33" s="215"/>
      <c r="B33" s="216"/>
      <c r="C33" s="216"/>
      <c r="D33" s="216"/>
      <c r="E33" s="217"/>
      <c r="F33" s="3"/>
      <c r="G33" s="218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09"/>
      <c r="X33" s="27"/>
      <c r="Y33" s="3" t="s">
        <v>244</v>
      </c>
      <c r="Z33" s="3"/>
      <c r="AA33" s="9"/>
      <c r="AB33" s="3"/>
      <c r="AC33" s="3" t="s">
        <v>243</v>
      </c>
      <c r="AD33" s="3"/>
      <c r="AE33" s="3"/>
      <c r="AF33" s="9"/>
      <c r="AG33" s="3"/>
      <c r="AH33" s="108"/>
      <c r="AI33" s="110"/>
      <c r="AJ33" s="110"/>
      <c r="AK33" s="110"/>
      <c r="AL33" s="110"/>
      <c r="AM33" s="110"/>
      <c r="AN33" s="110"/>
      <c r="AO33" s="110"/>
      <c r="AP33" s="110"/>
      <c r="AQ33" s="109"/>
      <c r="AR33" s="3"/>
      <c r="AS33" s="3"/>
      <c r="AT33" s="3"/>
      <c r="AU33" s="9"/>
      <c r="AV33" s="3"/>
      <c r="AW33" s="3"/>
      <c r="AX33" s="3"/>
      <c r="AY33" s="3"/>
      <c r="AZ33" s="3"/>
      <c r="BA33" s="3"/>
      <c r="BB33" s="108"/>
      <c r="BC33" s="110"/>
      <c r="BD33" s="110"/>
      <c r="BE33" s="109"/>
      <c r="BF33" s="3"/>
      <c r="BG33" s="3"/>
      <c r="BH33" s="3"/>
      <c r="BI33" s="3"/>
      <c r="BJ33" s="3"/>
    </row>
    <row r="34" spans="1:62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6.5" thickBot="1">
      <c r="A35" s="215"/>
      <c r="B35" s="216"/>
      <c r="C35" s="216"/>
      <c r="D35" s="216"/>
      <c r="E35" s="217"/>
      <c r="F35" s="3"/>
      <c r="G35" s="218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09"/>
      <c r="X35" s="27"/>
      <c r="Y35" s="3" t="s">
        <v>244</v>
      </c>
      <c r="Z35" s="3"/>
      <c r="AA35" s="9"/>
      <c r="AB35" s="3"/>
      <c r="AC35" s="3" t="s">
        <v>243</v>
      </c>
      <c r="AD35" s="3"/>
      <c r="AE35" s="3"/>
      <c r="AF35" s="9"/>
      <c r="AG35" s="3"/>
      <c r="AH35" s="108"/>
      <c r="AI35" s="110"/>
      <c r="AJ35" s="110"/>
      <c r="AK35" s="110"/>
      <c r="AL35" s="110"/>
      <c r="AM35" s="110"/>
      <c r="AN35" s="110"/>
      <c r="AO35" s="110"/>
      <c r="AP35" s="110"/>
      <c r="AQ35" s="109"/>
      <c r="AR35" s="3"/>
      <c r="AS35" s="3"/>
      <c r="AT35" s="3"/>
      <c r="AU35" s="9"/>
      <c r="AV35" s="3"/>
      <c r="AW35" s="3"/>
      <c r="AX35" s="3"/>
      <c r="AY35" s="3"/>
      <c r="AZ35" s="3"/>
      <c r="BA35" s="3"/>
      <c r="BB35" s="108"/>
      <c r="BC35" s="110"/>
      <c r="BD35" s="110"/>
      <c r="BE35" s="109"/>
      <c r="BF35" s="3"/>
      <c r="BG35" s="3"/>
      <c r="BH35" s="3"/>
      <c r="BI35" s="3"/>
      <c r="BJ35" s="3"/>
    </row>
    <row r="36" spans="1:62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6.5" thickBot="1">
      <c r="A37" s="215"/>
      <c r="B37" s="216"/>
      <c r="C37" s="216"/>
      <c r="D37" s="216"/>
      <c r="E37" s="217"/>
      <c r="F37" s="3"/>
      <c r="G37" s="218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09"/>
      <c r="X37" s="27"/>
      <c r="Y37" s="3" t="s">
        <v>244</v>
      </c>
      <c r="Z37" s="3"/>
      <c r="AA37" s="9"/>
      <c r="AB37" s="3"/>
      <c r="AC37" s="3" t="s">
        <v>243</v>
      </c>
      <c r="AD37" s="3"/>
      <c r="AE37" s="3"/>
      <c r="AF37" s="9"/>
      <c r="AG37" s="3"/>
      <c r="AH37" s="108"/>
      <c r="AI37" s="110"/>
      <c r="AJ37" s="110"/>
      <c r="AK37" s="110"/>
      <c r="AL37" s="110"/>
      <c r="AM37" s="110"/>
      <c r="AN37" s="110"/>
      <c r="AO37" s="110"/>
      <c r="AP37" s="110"/>
      <c r="AQ37" s="109"/>
      <c r="AR37" s="3"/>
      <c r="AS37" s="3"/>
      <c r="AT37" s="3"/>
      <c r="AU37" s="9"/>
      <c r="AV37" s="3"/>
      <c r="AW37" s="3"/>
      <c r="AX37" s="3"/>
      <c r="AY37" s="3"/>
      <c r="AZ37" s="3"/>
      <c r="BA37" s="3"/>
      <c r="BB37" s="108"/>
      <c r="BC37" s="110"/>
      <c r="BD37" s="110"/>
      <c r="BE37" s="109"/>
      <c r="BF37" s="3"/>
      <c r="BG37" s="3"/>
      <c r="BH37" s="3"/>
      <c r="BI37" s="3"/>
      <c r="BJ37" s="3"/>
    </row>
    <row r="38" spans="1:62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6.5" thickBot="1">
      <c r="A39" s="215"/>
      <c r="B39" s="216"/>
      <c r="C39" s="216"/>
      <c r="D39" s="216"/>
      <c r="E39" s="217"/>
      <c r="F39" s="3"/>
      <c r="G39" s="218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09"/>
      <c r="X39" s="27"/>
      <c r="Y39" s="3" t="s">
        <v>244</v>
      </c>
      <c r="Z39" s="3"/>
      <c r="AA39" s="9"/>
      <c r="AB39" s="3"/>
      <c r="AC39" s="3" t="s">
        <v>243</v>
      </c>
      <c r="AD39" s="3"/>
      <c r="AE39" s="3"/>
      <c r="AF39" s="9"/>
      <c r="AG39" s="3"/>
      <c r="AH39" s="108"/>
      <c r="AI39" s="110"/>
      <c r="AJ39" s="110"/>
      <c r="AK39" s="110"/>
      <c r="AL39" s="110"/>
      <c r="AM39" s="110"/>
      <c r="AN39" s="110"/>
      <c r="AO39" s="110"/>
      <c r="AP39" s="110"/>
      <c r="AQ39" s="109"/>
      <c r="AR39" s="3"/>
      <c r="AS39" s="3"/>
      <c r="AT39" s="3"/>
      <c r="AU39" s="9"/>
      <c r="AV39" s="3"/>
      <c r="AW39" s="3"/>
      <c r="AX39" s="3"/>
      <c r="AY39" s="3"/>
      <c r="AZ39" s="3"/>
      <c r="BA39" s="3"/>
      <c r="BB39" s="108"/>
      <c r="BC39" s="110"/>
      <c r="BD39" s="110"/>
      <c r="BE39" s="109"/>
      <c r="BF39" s="3"/>
      <c r="BG39" s="3"/>
      <c r="BH39" s="3"/>
      <c r="BI39" s="3"/>
      <c r="BJ39" s="3"/>
    </row>
    <row r="40" spans="1:62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6.5" thickBot="1">
      <c r="A41" s="215"/>
      <c r="B41" s="216"/>
      <c r="C41" s="216"/>
      <c r="D41" s="216"/>
      <c r="E41" s="217"/>
      <c r="F41" s="3"/>
      <c r="G41" s="218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09"/>
      <c r="X41" s="27"/>
      <c r="Y41" s="3" t="s">
        <v>244</v>
      </c>
      <c r="Z41" s="3"/>
      <c r="AA41" s="9"/>
      <c r="AB41" s="3"/>
      <c r="AC41" s="3" t="s">
        <v>243</v>
      </c>
      <c r="AD41" s="3"/>
      <c r="AE41" s="3"/>
      <c r="AF41" s="9"/>
      <c r="AG41" s="3"/>
      <c r="AH41" s="108"/>
      <c r="AI41" s="110"/>
      <c r="AJ41" s="110"/>
      <c r="AK41" s="110"/>
      <c r="AL41" s="110"/>
      <c r="AM41" s="110"/>
      <c r="AN41" s="110"/>
      <c r="AO41" s="110"/>
      <c r="AP41" s="110"/>
      <c r="AQ41" s="109"/>
      <c r="AR41" s="3"/>
      <c r="AS41" s="3"/>
      <c r="AT41" s="3"/>
      <c r="AU41" s="9"/>
      <c r="AV41" s="3"/>
      <c r="AW41" s="3"/>
      <c r="AX41" s="3"/>
      <c r="AY41" s="3"/>
      <c r="AZ41" s="3"/>
      <c r="BA41" s="3"/>
      <c r="BB41" s="108"/>
      <c r="BC41" s="110"/>
      <c r="BD41" s="110"/>
      <c r="BE41" s="109"/>
      <c r="BF41" s="3"/>
      <c r="BG41" s="3"/>
      <c r="BH41" s="3"/>
      <c r="BI41" s="3"/>
      <c r="BJ41" s="3"/>
    </row>
    <row r="42" spans="1:62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6.5" thickBot="1">
      <c r="A43" s="215"/>
      <c r="B43" s="216"/>
      <c r="C43" s="216"/>
      <c r="D43" s="216"/>
      <c r="E43" s="217"/>
      <c r="F43" s="3"/>
      <c r="G43" s="218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09"/>
      <c r="X43" s="27"/>
      <c r="Y43" s="3" t="s">
        <v>244</v>
      </c>
      <c r="Z43" s="3"/>
      <c r="AA43" s="9"/>
      <c r="AB43" s="3"/>
      <c r="AC43" s="3" t="s">
        <v>243</v>
      </c>
      <c r="AD43" s="3"/>
      <c r="AE43" s="3"/>
      <c r="AF43" s="9"/>
      <c r="AG43" s="3"/>
      <c r="AH43" s="108"/>
      <c r="AI43" s="110"/>
      <c r="AJ43" s="110"/>
      <c r="AK43" s="110"/>
      <c r="AL43" s="110"/>
      <c r="AM43" s="110"/>
      <c r="AN43" s="110"/>
      <c r="AO43" s="110"/>
      <c r="AP43" s="110"/>
      <c r="AQ43" s="109"/>
      <c r="AR43" s="3"/>
      <c r="AS43" s="3"/>
      <c r="AT43" s="3"/>
      <c r="AU43" s="9"/>
      <c r="AV43" s="3"/>
      <c r="AW43" s="3"/>
      <c r="AX43" s="3"/>
      <c r="AY43" s="3"/>
      <c r="AZ43" s="3"/>
      <c r="BA43" s="3"/>
      <c r="BB43" s="108"/>
      <c r="BC43" s="110"/>
      <c r="BD43" s="110"/>
      <c r="BE43" s="109"/>
      <c r="BF43" s="3"/>
      <c r="BG43" s="3"/>
      <c r="BH43" s="3"/>
      <c r="BI43" s="3"/>
      <c r="BJ43" s="3"/>
    </row>
    <row r="44" spans="1:62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6.5" thickBot="1">
      <c r="A45" s="215"/>
      <c r="B45" s="216"/>
      <c r="C45" s="216"/>
      <c r="D45" s="216"/>
      <c r="E45" s="217"/>
      <c r="F45" s="3"/>
      <c r="G45" s="218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09"/>
      <c r="X45" s="27"/>
      <c r="Y45" s="3" t="s">
        <v>244</v>
      </c>
      <c r="Z45" s="3"/>
      <c r="AA45" s="9"/>
      <c r="AB45" s="3"/>
      <c r="AC45" s="3" t="s">
        <v>243</v>
      </c>
      <c r="AD45" s="3"/>
      <c r="AE45" s="3"/>
      <c r="AF45" s="9"/>
      <c r="AG45" s="3"/>
      <c r="AH45" s="108"/>
      <c r="AI45" s="110"/>
      <c r="AJ45" s="110"/>
      <c r="AK45" s="110"/>
      <c r="AL45" s="110"/>
      <c r="AM45" s="110"/>
      <c r="AN45" s="110"/>
      <c r="AO45" s="110"/>
      <c r="AP45" s="110"/>
      <c r="AQ45" s="109"/>
      <c r="AR45" s="3"/>
      <c r="AS45" s="3"/>
      <c r="AT45" s="3"/>
      <c r="AU45" s="9"/>
      <c r="AV45" s="3"/>
      <c r="AW45" s="3"/>
      <c r="AX45" s="3"/>
      <c r="AY45" s="3"/>
      <c r="AZ45" s="3"/>
      <c r="BA45" s="3"/>
      <c r="BB45" s="108"/>
      <c r="BC45" s="110"/>
      <c r="BD45" s="110"/>
      <c r="BE45" s="109"/>
      <c r="BF45" s="3"/>
      <c r="BG45" s="3"/>
      <c r="BH45" s="3"/>
      <c r="BI45" s="3"/>
      <c r="BJ45" s="3"/>
    </row>
    <row r="46" spans="1:62" ht="9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</sheetData>
  <sheetProtection/>
  <mergeCells count="69">
    <mergeCell ref="BB41:BE41"/>
    <mergeCell ref="BB43:BE43"/>
    <mergeCell ref="BB45:BE45"/>
    <mergeCell ref="A3:AR3"/>
    <mergeCell ref="BF3:BI3"/>
    <mergeCell ref="A4:AR4"/>
    <mergeCell ref="A6:BJ6"/>
    <mergeCell ref="BB29:BE29"/>
    <mergeCell ref="BB31:BE31"/>
    <mergeCell ref="BB33:BE33"/>
    <mergeCell ref="BB35:BE35"/>
    <mergeCell ref="BB37:BE37"/>
    <mergeCell ref="BB39:BE39"/>
    <mergeCell ref="AS14:AS15"/>
    <mergeCell ref="AT14:AV15"/>
    <mergeCell ref="AX14:AX15"/>
    <mergeCell ref="AY14:BI15"/>
    <mergeCell ref="BB25:BE25"/>
    <mergeCell ref="BB27:BE27"/>
    <mergeCell ref="AH35:AQ35"/>
    <mergeCell ref="AH37:AQ37"/>
    <mergeCell ref="AH39:AQ39"/>
    <mergeCell ref="AH41:AQ41"/>
    <mergeCell ref="AH43:AQ43"/>
    <mergeCell ref="AH45:AQ45"/>
    <mergeCell ref="A45:E45"/>
    <mergeCell ref="G45:W45"/>
    <mergeCell ref="Z14:AF15"/>
    <mergeCell ref="AH14:AH15"/>
    <mergeCell ref="AI14:AQ15"/>
    <mergeCell ref="AH25:AQ25"/>
    <mergeCell ref="AH27:AQ27"/>
    <mergeCell ref="AH29:AQ29"/>
    <mergeCell ref="AH31:AQ31"/>
    <mergeCell ref="AH33:AQ33"/>
    <mergeCell ref="A39:E39"/>
    <mergeCell ref="A41:E41"/>
    <mergeCell ref="A43:E43"/>
    <mergeCell ref="G39:W39"/>
    <mergeCell ref="G41:W41"/>
    <mergeCell ref="G43:W43"/>
    <mergeCell ref="A33:E33"/>
    <mergeCell ref="A35:E35"/>
    <mergeCell ref="A37:E37"/>
    <mergeCell ref="G33:W33"/>
    <mergeCell ref="G35:W35"/>
    <mergeCell ref="G37:W37"/>
    <mergeCell ref="A27:E27"/>
    <mergeCell ref="A29:E29"/>
    <mergeCell ref="A31:E31"/>
    <mergeCell ref="G27:W27"/>
    <mergeCell ref="G29:W29"/>
    <mergeCell ref="G31:W31"/>
    <mergeCell ref="A17:E17"/>
    <mergeCell ref="A19:E19"/>
    <mergeCell ref="A21:E21"/>
    <mergeCell ref="A23:E23"/>
    <mergeCell ref="A25:E25"/>
    <mergeCell ref="G25:W25"/>
    <mergeCell ref="H8:S8"/>
    <mergeCell ref="H10:S10"/>
    <mergeCell ref="BF8:BI8"/>
    <mergeCell ref="AK10:AV10"/>
    <mergeCell ref="A13:BJ13"/>
    <mergeCell ref="A14:A15"/>
    <mergeCell ref="B14:E15"/>
    <mergeCell ref="G14:G15"/>
    <mergeCell ref="H14:W15"/>
    <mergeCell ref="Y14:Y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13">
      <selection activeCell="BM10" sqref="BM10"/>
    </sheetView>
  </sheetViews>
  <sheetFormatPr defaultColWidth="9.140625" defaultRowHeight="15"/>
  <cols>
    <col min="1" max="13" width="2.7109375" style="2" customWidth="1"/>
    <col min="14" max="14" width="4.00390625" style="2" customWidth="1"/>
    <col min="15" max="39" width="2.7109375" style="2" customWidth="1"/>
    <col min="40" max="40" width="3.28125" style="2" customWidth="1"/>
    <col min="41" max="49" width="2.7109375" style="2" customWidth="1"/>
    <col min="50" max="50" width="3.28125" style="2" customWidth="1"/>
    <col min="51" max="60" width="2.7109375" style="2" customWidth="1"/>
    <col min="61" max="61" width="3.421875" style="2" customWidth="1"/>
    <col min="62" max="62" width="3.00390625" style="2" customWidth="1"/>
    <col min="63" max="64" width="2.7109375" style="2" customWidth="1"/>
    <col min="65" max="16384" width="9.140625" style="2" customWidth="1"/>
  </cols>
  <sheetData>
    <row r="1" spans="1:64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" t="s">
        <v>249</v>
      </c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6.5" customHeight="1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47"/>
      <c r="AV3" s="47"/>
      <c r="AW3" s="47"/>
      <c r="AX3" s="47"/>
      <c r="AY3" s="48"/>
      <c r="AZ3" s="50"/>
      <c r="BA3" s="48" t="s">
        <v>111</v>
      </c>
      <c r="BB3" s="49"/>
      <c r="BC3" s="49"/>
      <c r="BD3" s="49"/>
      <c r="BE3" s="49"/>
      <c r="BF3" s="49"/>
      <c r="BG3" s="30"/>
      <c r="BH3" s="108"/>
      <c r="BI3" s="110"/>
      <c r="BJ3" s="110"/>
      <c r="BK3" s="109"/>
      <c r="BL3" s="3"/>
    </row>
    <row r="4" spans="1:64" ht="9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47"/>
      <c r="AV4" s="47"/>
      <c r="AW4" s="47"/>
      <c r="AX4" s="47"/>
      <c r="AY4" s="48"/>
      <c r="AZ4" s="50"/>
      <c r="BA4" s="48" t="s">
        <v>110</v>
      </c>
      <c r="BB4" s="48"/>
      <c r="BC4" s="48"/>
      <c r="BD4" s="48"/>
      <c r="BE4" s="48"/>
      <c r="BF4" s="48"/>
      <c r="BG4" s="48"/>
      <c r="BH4" s="48"/>
      <c r="BI4" s="48"/>
      <c r="BJ4" s="48"/>
      <c r="BK4" s="3"/>
      <c r="BL4" s="3"/>
    </row>
    <row r="5" spans="1:64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5" ht="16.5" thickBot="1">
      <c r="A7" s="10">
        <v>1</v>
      </c>
      <c r="B7" s="3"/>
      <c r="C7" s="3" t="s">
        <v>226</v>
      </c>
      <c r="D7" s="3"/>
      <c r="E7" s="3"/>
      <c r="F7" s="3"/>
      <c r="G7" s="3"/>
      <c r="H7" s="108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">
        <v>3</v>
      </c>
      <c r="AG7" s="5"/>
      <c r="AH7" s="5" t="s">
        <v>228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9</v>
      </c>
      <c r="BG7" s="5"/>
      <c r="BH7" s="147">
        <v>2023</v>
      </c>
      <c r="BI7" s="199"/>
      <c r="BJ7" s="199"/>
      <c r="BK7" s="200"/>
      <c r="BL7" s="5"/>
      <c r="BM7" s="11"/>
    </row>
    <row r="8" spans="1:64" ht="9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6.5" thickBot="1">
      <c r="A9" s="10">
        <v>2</v>
      </c>
      <c r="B9" s="3"/>
      <c r="C9" s="3" t="s">
        <v>116</v>
      </c>
      <c r="D9" s="3"/>
      <c r="E9" s="3"/>
      <c r="F9" s="3"/>
      <c r="G9" s="3"/>
      <c r="H9" s="108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0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>
        <v>4</v>
      </c>
      <c r="AG9" s="3"/>
      <c r="AH9" s="3" t="s">
        <v>116</v>
      </c>
      <c r="AI9" s="3"/>
      <c r="AJ9" s="3"/>
      <c r="AK9" s="192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93"/>
      <c r="AW9" s="27"/>
      <c r="AX9" s="27"/>
      <c r="AY9" s="8"/>
      <c r="AZ9" s="8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1" customFormat="1" ht="12.75" customHeight="1">
      <c r="A10" s="5"/>
      <c r="B10" s="5"/>
      <c r="C10" s="5" t="s">
        <v>227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229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6.5" thickBot="1">
      <c r="A12" s="111" t="s">
        <v>230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</row>
    <row r="13" spans="1:64" ht="15.75">
      <c r="A13" s="201" t="s">
        <v>24</v>
      </c>
      <c r="B13" s="203" t="s">
        <v>231</v>
      </c>
      <c r="C13" s="204"/>
      <c r="D13" s="204"/>
      <c r="E13" s="205"/>
      <c r="F13" s="3"/>
      <c r="G13" s="201" t="s">
        <v>250</v>
      </c>
      <c r="H13" s="227" t="s">
        <v>251</v>
      </c>
      <c r="I13" s="228"/>
      <c r="J13" s="228"/>
      <c r="K13" s="228"/>
      <c r="L13" s="228"/>
      <c r="M13" s="228"/>
      <c r="N13" s="228"/>
      <c r="O13" s="228"/>
      <c r="P13" s="255"/>
      <c r="Q13" s="256"/>
      <c r="R13" s="61"/>
      <c r="S13" s="201" t="s">
        <v>252</v>
      </c>
      <c r="T13" s="249" t="s">
        <v>259</v>
      </c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1"/>
      <c r="AF13" s="66"/>
      <c r="AG13" s="201" t="s">
        <v>70</v>
      </c>
      <c r="AH13" s="248" t="s">
        <v>260</v>
      </c>
      <c r="AI13" s="204"/>
      <c r="AJ13" s="204"/>
      <c r="AK13" s="204"/>
      <c r="AL13" s="204"/>
      <c r="AM13" s="204"/>
      <c r="AN13" s="204"/>
      <c r="AO13" s="204"/>
      <c r="AP13" s="204"/>
      <c r="AQ13" s="205"/>
      <c r="AR13" s="67"/>
      <c r="AS13" s="201" t="s">
        <v>257</v>
      </c>
      <c r="AT13" s="242" t="s">
        <v>258</v>
      </c>
      <c r="AU13" s="243"/>
      <c r="AV13" s="243"/>
      <c r="AW13" s="243"/>
      <c r="AX13" s="243"/>
      <c r="AY13" s="244"/>
      <c r="AZ13" s="64"/>
      <c r="BA13" s="201" t="s">
        <v>255</v>
      </c>
      <c r="BB13" s="236" t="s">
        <v>256</v>
      </c>
      <c r="BC13" s="237"/>
      <c r="BD13" s="237"/>
      <c r="BE13" s="237"/>
      <c r="BF13" s="238"/>
      <c r="BG13" s="63"/>
      <c r="BH13" s="201" t="s">
        <v>253</v>
      </c>
      <c r="BI13" s="236" t="s">
        <v>254</v>
      </c>
      <c r="BJ13" s="237"/>
      <c r="BK13" s="238"/>
      <c r="BL13" s="3"/>
    </row>
    <row r="14" spans="1:64" ht="21" customHeight="1" thickBot="1">
      <c r="A14" s="202"/>
      <c r="B14" s="206"/>
      <c r="C14" s="207"/>
      <c r="D14" s="207"/>
      <c r="E14" s="208"/>
      <c r="F14" s="3"/>
      <c r="G14" s="202"/>
      <c r="H14" s="230"/>
      <c r="I14" s="231"/>
      <c r="J14" s="231"/>
      <c r="K14" s="231"/>
      <c r="L14" s="231"/>
      <c r="M14" s="231"/>
      <c r="N14" s="231"/>
      <c r="O14" s="231"/>
      <c r="P14" s="257"/>
      <c r="Q14" s="258"/>
      <c r="R14" s="62"/>
      <c r="S14" s="202"/>
      <c r="T14" s="252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4"/>
      <c r="AF14" s="66"/>
      <c r="AG14" s="202"/>
      <c r="AH14" s="206"/>
      <c r="AI14" s="207"/>
      <c r="AJ14" s="207"/>
      <c r="AK14" s="207"/>
      <c r="AL14" s="207"/>
      <c r="AM14" s="207"/>
      <c r="AN14" s="207"/>
      <c r="AO14" s="207"/>
      <c r="AP14" s="207"/>
      <c r="AQ14" s="208"/>
      <c r="AR14" s="67"/>
      <c r="AS14" s="202"/>
      <c r="AT14" s="245"/>
      <c r="AU14" s="246"/>
      <c r="AV14" s="246"/>
      <c r="AW14" s="246"/>
      <c r="AX14" s="246"/>
      <c r="AY14" s="247"/>
      <c r="AZ14" s="65"/>
      <c r="BA14" s="202"/>
      <c r="BB14" s="239"/>
      <c r="BC14" s="240"/>
      <c r="BD14" s="240"/>
      <c r="BE14" s="240"/>
      <c r="BF14" s="241"/>
      <c r="BG14" s="63"/>
      <c r="BH14" s="202"/>
      <c r="BI14" s="239"/>
      <c r="BJ14" s="240"/>
      <c r="BK14" s="241"/>
      <c r="BL14" s="3"/>
    </row>
    <row r="15" spans="1:64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6.5" thickBot="1">
      <c r="A16" s="215" t="s">
        <v>232</v>
      </c>
      <c r="B16" s="216"/>
      <c r="C16" s="216"/>
      <c r="D16" s="216"/>
      <c r="E16" s="217"/>
      <c r="F16" s="3"/>
      <c r="G16" s="5" t="s">
        <v>233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3"/>
      <c r="X16" s="3"/>
      <c r="Y16" s="30"/>
      <c r="Z16" s="30"/>
      <c r="AA16" s="30"/>
      <c r="AB16" s="30"/>
      <c r="AC16" s="30"/>
      <c r="AD16" s="30"/>
      <c r="AE16" s="30"/>
      <c r="AF16" s="30"/>
      <c r="AG16" s="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6.5" thickBot="1">
      <c r="A18" s="215" t="s">
        <v>234</v>
      </c>
      <c r="B18" s="216"/>
      <c r="C18" s="216"/>
      <c r="D18" s="216"/>
      <c r="E18" s="217"/>
      <c r="F18" s="3"/>
      <c r="G18" s="5" t="s">
        <v>235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6.5" thickBot="1">
      <c r="A20" s="215" t="s">
        <v>236</v>
      </c>
      <c r="B20" s="216"/>
      <c r="C20" s="216"/>
      <c r="D20" s="216"/>
      <c r="E20" s="217"/>
      <c r="F20" s="3"/>
      <c r="G20" s="5" t="s">
        <v>237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6.5" thickBot="1">
      <c r="A22" s="215" t="s">
        <v>238</v>
      </c>
      <c r="B22" s="216"/>
      <c r="C22" s="216"/>
      <c r="D22" s="216"/>
      <c r="E22" s="217"/>
      <c r="F22" s="3"/>
      <c r="G22" s="5" t="s">
        <v>239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6.5" thickBot="1">
      <c r="A24" s="215" t="s">
        <v>326</v>
      </c>
      <c r="B24" s="216"/>
      <c r="C24" s="216"/>
      <c r="D24" s="216"/>
      <c r="E24" s="217"/>
      <c r="F24" s="3"/>
      <c r="G24" s="218"/>
      <c r="H24" s="110"/>
      <c r="I24" s="110"/>
      <c r="J24" s="110"/>
      <c r="K24" s="110"/>
      <c r="L24" s="110"/>
      <c r="M24" s="110"/>
      <c r="N24" s="110"/>
      <c r="O24" s="109"/>
      <c r="P24" s="27"/>
      <c r="Q24" s="27"/>
      <c r="R24" s="27"/>
      <c r="S24" s="27"/>
      <c r="T24" s="27"/>
      <c r="U24" s="27"/>
      <c r="V24" s="27"/>
      <c r="W24" s="27"/>
      <c r="X24" s="235"/>
      <c r="Y24" s="110"/>
      <c r="Z24" s="109"/>
      <c r="AA24" s="30"/>
      <c r="AB24" s="30"/>
      <c r="AC24" s="30"/>
      <c r="AD24" s="30"/>
      <c r="AE24" s="30"/>
      <c r="AF24" s="30"/>
      <c r="AG24" s="30"/>
      <c r="AH24" s="30"/>
      <c r="AI24" s="27"/>
      <c r="AJ24" s="27"/>
      <c r="AK24" s="235"/>
      <c r="AL24" s="110"/>
      <c r="AM24" s="109"/>
      <c r="AN24" s="27"/>
      <c r="AO24" s="27"/>
      <c r="AP24" s="27"/>
      <c r="AQ24" s="27"/>
      <c r="AR24" s="27"/>
      <c r="AS24" s="235"/>
      <c r="AT24" s="110"/>
      <c r="AU24" s="110"/>
      <c r="AV24" s="110"/>
      <c r="AW24" s="110"/>
      <c r="AX24" s="109"/>
      <c r="AY24" s="68"/>
      <c r="AZ24" s="68"/>
      <c r="BA24" s="147">
        <v>34.74</v>
      </c>
      <c r="BB24" s="106"/>
      <c r="BC24" s="106"/>
      <c r="BD24" s="106"/>
      <c r="BE24" s="106"/>
      <c r="BF24" s="106"/>
      <c r="BG24" s="107"/>
      <c r="BH24" s="3"/>
      <c r="BI24" s="147">
        <v>12</v>
      </c>
      <c r="BJ24" s="149"/>
      <c r="BK24" s="3"/>
      <c r="BL24" s="3"/>
    </row>
    <row r="25" spans="1:64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6.5" thickBot="1">
      <c r="A26" s="215"/>
      <c r="B26" s="216"/>
      <c r="C26" s="216"/>
      <c r="D26" s="216"/>
      <c r="E26" s="217"/>
      <c r="F26" s="3"/>
      <c r="G26" s="218"/>
      <c r="H26" s="110"/>
      <c r="I26" s="110"/>
      <c r="J26" s="110"/>
      <c r="K26" s="110"/>
      <c r="L26" s="110"/>
      <c r="M26" s="110"/>
      <c r="N26" s="110"/>
      <c r="O26" s="109"/>
      <c r="P26" s="27"/>
      <c r="Q26" s="27"/>
      <c r="R26" s="27"/>
      <c r="S26" s="27"/>
      <c r="T26" s="27"/>
      <c r="U26" s="27"/>
      <c r="V26" s="27"/>
      <c r="W26" s="27"/>
      <c r="X26" s="235"/>
      <c r="Y26" s="110"/>
      <c r="Z26" s="109"/>
      <c r="AA26" s="30"/>
      <c r="AB26" s="30"/>
      <c r="AC26" s="30"/>
      <c r="AD26" s="30"/>
      <c r="AE26" s="30"/>
      <c r="AF26" s="30"/>
      <c r="AG26" s="30"/>
      <c r="AH26" s="30"/>
      <c r="AI26" s="27"/>
      <c r="AJ26" s="27"/>
      <c r="AK26" s="235"/>
      <c r="AL26" s="110"/>
      <c r="AM26" s="109"/>
      <c r="AN26" s="27"/>
      <c r="AO26" s="27"/>
      <c r="AP26" s="27"/>
      <c r="AQ26" s="27"/>
      <c r="AR26" s="27"/>
      <c r="AS26" s="235"/>
      <c r="AT26" s="110"/>
      <c r="AU26" s="110"/>
      <c r="AV26" s="110"/>
      <c r="AW26" s="110"/>
      <c r="AX26" s="109"/>
      <c r="AY26" s="68"/>
      <c r="AZ26" s="68"/>
      <c r="BA26" s="192"/>
      <c r="BB26" s="110"/>
      <c r="BC26" s="110"/>
      <c r="BD26" s="110"/>
      <c r="BE26" s="110"/>
      <c r="BF26" s="110"/>
      <c r="BG26" s="109"/>
      <c r="BH26" s="3"/>
      <c r="BI26" s="192"/>
      <c r="BJ26" s="193"/>
      <c r="BK26" s="3"/>
      <c r="BL26" s="3"/>
    </row>
    <row r="27" spans="1:64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6.5" thickBot="1">
      <c r="A28" s="215"/>
      <c r="B28" s="216"/>
      <c r="C28" s="216"/>
      <c r="D28" s="216"/>
      <c r="E28" s="217"/>
      <c r="F28" s="3"/>
      <c r="G28" s="218"/>
      <c r="H28" s="110"/>
      <c r="I28" s="110"/>
      <c r="J28" s="110"/>
      <c r="K28" s="110"/>
      <c r="L28" s="110"/>
      <c r="M28" s="110"/>
      <c r="N28" s="110"/>
      <c r="O28" s="109"/>
      <c r="P28" s="27"/>
      <c r="Q28" s="27"/>
      <c r="R28" s="27"/>
      <c r="S28" s="27"/>
      <c r="T28" s="27"/>
      <c r="U28" s="27"/>
      <c r="V28" s="27"/>
      <c r="W28" s="27"/>
      <c r="X28" s="235"/>
      <c r="Y28" s="110"/>
      <c r="Z28" s="109"/>
      <c r="AA28" s="30"/>
      <c r="AB28" s="30"/>
      <c r="AC28" s="30"/>
      <c r="AD28" s="30"/>
      <c r="AE28" s="30"/>
      <c r="AF28" s="30"/>
      <c r="AG28" s="30"/>
      <c r="AH28" s="30"/>
      <c r="AI28" s="27"/>
      <c r="AJ28" s="27"/>
      <c r="AK28" s="235"/>
      <c r="AL28" s="110"/>
      <c r="AM28" s="109"/>
      <c r="AN28" s="27"/>
      <c r="AO28" s="27"/>
      <c r="AP28" s="27"/>
      <c r="AQ28" s="27"/>
      <c r="AR28" s="27"/>
      <c r="AS28" s="235"/>
      <c r="AT28" s="110"/>
      <c r="AU28" s="110"/>
      <c r="AV28" s="110"/>
      <c r="AW28" s="110"/>
      <c r="AX28" s="109"/>
      <c r="AY28" s="68"/>
      <c r="AZ28" s="68"/>
      <c r="BA28" s="192"/>
      <c r="BB28" s="110"/>
      <c r="BC28" s="110"/>
      <c r="BD28" s="110"/>
      <c r="BE28" s="110"/>
      <c r="BF28" s="110"/>
      <c r="BG28" s="109"/>
      <c r="BH28" s="3"/>
      <c r="BI28" s="192"/>
      <c r="BJ28" s="193"/>
      <c r="BK28" s="3"/>
      <c r="BL28" s="3"/>
    </row>
    <row r="29" spans="1:64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6.5" thickBot="1">
      <c r="A30" s="215"/>
      <c r="B30" s="216"/>
      <c r="C30" s="216"/>
      <c r="D30" s="216"/>
      <c r="E30" s="217"/>
      <c r="F30" s="3"/>
      <c r="G30" s="218"/>
      <c r="H30" s="110"/>
      <c r="I30" s="110"/>
      <c r="J30" s="110"/>
      <c r="K30" s="110"/>
      <c r="L30" s="110"/>
      <c r="M30" s="110"/>
      <c r="N30" s="110"/>
      <c r="O30" s="109"/>
      <c r="P30" s="27"/>
      <c r="Q30" s="27"/>
      <c r="R30" s="27"/>
      <c r="S30" s="27"/>
      <c r="T30" s="27"/>
      <c r="U30" s="27"/>
      <c r="V30" s="27"/>
      <c r="W30" s="27"/>
      <c r="X30" s="235"/>
      <c r="Y30" s="110"/>
      <c r="Z30" s="109"/>
      <c r="AA30" s="30"/>
      <c r="AB30" s="30"/>
      <c r="AC30" s="30"/>
      <c r="AD30" s="30"/>
      <c r="AE30" s="30"/>
      <c r="AF30" s="30"/>
      <c r="AG30" s="30"/>
      <c r="AH30" s="30"/>
      <c r="AI30" s="27"/>
      <c r="AJ30" s="27"/>
      <c r="AK30" s="235"/>
      <c r="AL30" s="110"/>
      <c r="AM30" s="109"/>
      <c r="AN30" s="27"/>
      <c r="AO30" s="27"/>
      <c r="AP30" s="27"/>
      <c r="AQ30" s="27"/>
      <c r="AR30" s="27"/>
      <c r="AS30" s="235"/>
      <c r="AT30" s="110"/>
      <c r="AU30" s="110"/>
      <c r="AV30" s="110"/>
      <c r="AW30" s="110"/>
      <c r="AX30" s="109"/>
      <c r="AY30" s="68"/>
      <c r="AZ30" s="68"/>
      <c r="BA30" s="192"/>
      <c r="BB30" s="110"/>
      <c r="BC30" s="110"/>
      <c r="BD30" s="110"/>
      <c r="BE30" s="110"/>
      <c r="BF30" s="110"/>
      <c r="BG30" s="109"/>
      <c r="BH30" s="3"/>
      <c r="BI30" s="192"/>
      <c r="BJ30" s="193"/>
      <c r="BK30" s="3"/>
      <c r="BL30" s="3"/>
    </row>
    <row r="31" spans="1:64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6.5" thickBot="1">
      <c r="A32" s="215"/>
      <c r="B32" s="216"/>
      <c r="C32" s="216"/>
      <c r="D32" s="216"/>
      <c r="E32" s="217"/>
      <c r="F32" s="3"/>
      <c r="G32" s="218"/>
      <c r="H32" s="110"/>
      <c r="I32" s="110"/>
      <c r="J32" s="110"/>
      <c r="K32" s="110"/>
      <c r="L32" s="110"/>
      <c r="M32" s="110"/>
      <c r="N32" s="110"/>
      <c r="O32" s="109"/>
      <c r="P32" s="27"/>
      <c r="Q32" s="27"/>
      <c r="R32" s="27"/>
      <c r="S32" s="27"/>
      <c r="T32" s="27"/>
      <c r="U32" s="27"/>
      <c r="V32" s="27"/>
      <c r="W32" s="27"/>
      <c r="X32" s="235"/>
      <c r="Y32" s="110"/>
      <c r="Z32" s="109"/>
      <c r="AA32" s="30"/>
      <c r="AB32" s="30"/>
      <c r="AC32" s="30"/>
      <c r="AD32" s="30"/>
      <c r="AE32" s="30"/>
      <c r="AF32" s="30"/>
      <c r="AG32" s="30"/>
      <c r="AH32" s="30"/>
      <c r="AI32" s="27"/>
      <c r="AJ32" s="27"/>
      <c r="AK32" s="235"/>
      <c r="AL32" s="110"/>
      <c r="AM32" s="109"/>
      <c r="AN32" s="27"/>
      <c r="AO32" s="27"/>
      <c r="AP32" s="27"/>
      <c r="AQ32" s="27"/>
      <c r="AR32" s="27"/>
      <c r="AS32" s="235"/>
      <c r="AT32" s="110"/>
      <c r="AU32" s="110"/>
      <c r="AV32" s="110"/>
      <c r="AW32" s="110"/>
      <c r="AX32" s="109"/>
      <c r="AY32" s="68"/>
      <c r="AZ32" s="68"/>
      <c r="BA32" s="192"/>
      <c r="BB32" s="110"/>
      <c r="BC32" s="110"/>
      <c r="BD32" s="110"/>
      <c r="BE32" s="110"/>
      <c r="BF32" s="110"/>
      <c r="BG32" s="109"/>
      <c r="BH32" s="3"/>
      <c r="BI32" s="192"/>
      <c r="BJ32" s="193"/>
      <c r="BK32" s="3"/>
      <c r="BL32" s="3"/>
    </row>
    <row r="33" spans="1:64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6.5" thickBot="1">
      <c r="A34" s="215"/>
      <c r="B34" s="216"/>
      <c r="C34" s="216"/>
      <c r="D34" s="216"/>
      <c r="E34" s="217"/>
      <c r="F34" s="3"/>
      <c r="G34" s="218"/>
      <c r="H34" s="110"/>
      <c r="I34" s="110"/>
      <c r="J34" s="110"/>
      <c r="K34" s="110"/>
      <c r="L34" s="110"/>
      <c r="M34" s="110"/>
      <c r="N34" s="110"/>
      <c r="O34" s="109"/>
      <c r="P34" s="27"/>
      <c r="Q34" s="27"/>
      <c r="R34" s="27"/>
      <c r="S34" s="27"/>
      <c r="T34" s="27"/>
      <c r="U34" s="27"/>
      <c r="V34" s="27"/>
      <c r="W34" s="27"/>
      <c r="X34" s="235"/>
      <c r="Y34" s="110"/>
      <c r="Z34" s="109"/>
      <c r="AA34" s="30"/>
      <c r="AB34" s="30"/>
      <c r="AC34" s="30"/>
      <c r="AD34" s="30"/>
      <c r="AE34" s="30"/>
      <c r="AF34" s="30"/>
      <c r="AG34" s="30"/>
      <c r="AH34" s="30"/>
      <c r="AI34" s="27"/>
      <c r="AJ34" s="27"/>
      <c r="AK34" s="235"/>
      <c r="AL34" s="110"/>
      <c r="AM34" s="109"/>
      <c r="AN34" s="27"/>
      <c r="AO34" s="27"/>
      <c r="AP34" s="27"/>
      <c r="AQ34" s="27"/>
      <c r="AR34" s="27"/>
      <c r="AS34" s="235"/>
      <c r="AT34" s="110"/>
      <c r="AU34" s="110"/>
      <c r="AV34" s="110"/>
      <c r="AW34" s="110"/>
      <c r="AX34" s="109"/>
      <c r="AY34" s="68"/>
      <c r="AZ34" s="68"/>
      <c r="BA34" s="192"/>
      <c r="BB34" s="110"/>
      <c r="BC34" s="110"/>
      <c r="BD34" s="110"/>
      <c r="BE34" s="110"/>
      <c r="BF34" s="110"/>
      <c r="BG34" s="109"/>
      <c r="BH34" s="3"/>
      <c r="BI34" s="192"/>
      <c r="BJ34" s="193"/>
      <c r="BK34" s="3"/>
      <c r="BL34" s="3"/>
    </row>
    <row r="35" spans="1:64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6.5" thickBot="1">
      <c r="A36" s="215"/>
      <c r="B36" s="216"/>
      <c r="C36" s="216"/>
      <c r="D36" s="216"/>
      <c r="E36" s="217"/>
      <c r="F36" s="3"/>
      <c r="G36" s="218"/>
      <c r="H36" s="110"/>
      <c r="I36" s="110"/>
      <c r="J36" s="110"/>
      <c r="K36" s="110"/>
      <c r="L36" s="110"/>
      <c r="M36" s="110"/>
      <c r="N36" s="110"/>
      <c r="O36" s="109"/>
      <c r="P36" s="27"/>
      <c r="Q36" s="27"/>
      <c r="R36" s="27"/>
      <c r="S36" s="27"/>
      <c r="T36" s="27"/>
      <c r="U36" s="27"/>
      <c r="V36" s="27"/>
      <c r="W36" s="27"/>
      <c r="X36" s="235"/>
      <c r="Y36" s="110"/>
      <c r="Z36" s="109"/>
      <c r="AA36" s="30"/>
      <c r="AB36" s="30"/>
      <c r="AC36" s="30"/>
      <c r="AD36" s="30"/>
      <c r="AE36" s="30"/>
      <c r="AF36" s="30"/>
      <c r="AG36" s="30"/>
      <c r="AH36" s="30"/>
      <c r="AI36" s="27"/>
      <c r="AJ36" s="27"/>
      <c r="AK36" s="235"/>
      <c r="AL36" s="110"/>
      <c r="AM36" s="109"/>
      <c r="AN36" s="27"/>
      <c r="AO36" s="27"/>
      <c r="AP36" s="27"/>
      <c r="AQ36" s="27"/>
      <c r="AR36" s="27"/>
      <c r="AS36" s="235"/>
      <c r="AT36" s="110"/>
      <c r="AU36" s="110"/>
      <c r="AV36" s="110"/>
      <c r="AW36" s="110"/>
      <c r="AX36" s="109"/>
      <c r="AY36" s="68"/>
      <c r="AZ36" s="68"/>
      <c r="BA36" s="192"/>
      <c r="BB36" s="110"/>
      <c r="BC36" s="110"/>
      <c r="BD36" s="110"/>
      <c r="BE36" s="110"/>
      <c r="BF36" s="110"/>
      <c r="BG36" s="109"/>
      <c r="BH36" s="3"/>
      <c r="BI36" s="192"/>
      <c r="BJ36" s="193"/>
      <c r="BK36" s="3"/>
      <c r="BL36" s="3"/>
    </row>
    <row r="37" spans="1:64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6.5" thickBot="1">
      <c r="A38" s="215"/>
      <c r="B38" s="216"/>
      <c r="C38" s="216"/>
      <c r="D38" s="216"/>
      <c r="E38" s="217"/>
      <c r="F38" s="3"/>
      <c r="G38" s="218"/>
      <c r="H38" s="110"/>
      <c r="I38" s="110"/>
      <c r="J38" s="110"/>
      <c r="K38" s="110"/>
      <c r="L38" s="110"/>
      <c r="M38" s="110"/>
      <c r="N38" s="110"/>
      <c r="O38" s="109"/>
      <c r="P38" s="27"/>
      <c r="Q38" s="27"/>
      <c r="R38" s="27"/>
      <c r="S38" s="27"/>
      <c r="T38" s="27"/>
      <c r="U38" s="27"/>
      <c r="V38" s="27"/>
      <c r="W38" s="27"/>
      <c r="X38" s="235"/>
      <c r="Y38" s="110"/>
      <c r="Z38" s="109"/>
      <c r="AA38" s="30"/>
      <c r="AB38" s="30"/>
      <c r="AC38" s="30"/>
      <c r="AD38" s="30"/>
      <c r="AE38" s="30"/>
      <c r="AF38" s="30"/>
      <c r="AG38" s="30"/>
      <c r="AH38" s="30"/>
      <c r="AI38" s="27"/>
      <c r="AJ38" s="27"/>
      <c r="AK38" s="235"/>
      <c r="AL38" s="110"/>
      <c r="AM38" s="109"/>
      <c r="AN38" s="27"/>
      <c r="AO38" s="27"/>
      <c r="AP38" s="27"/>
      <c r="AQ38" s="27"/>
      <c r="AR38" s="27"/>
      <c r="AS38" s="235"/>
      <c r="AT38" s="110"/>
      <c r="AU38" s="110"/>
      <c r="AV38" s="110"/>
      <c r="AW38" s="110"/>
      <c r="AX38" s="109"/>
      <c r="AY38" s="68"/>
      <c r="AZ38" s="68"/>
      <c r="BA38" s="192"/>
      <c r="BB38" s="110"/>
      <c r="BC38" s="110"/>
      <c r="BD38" s="110"/>
      <c r="BE38" s="110"/>
      <c r="BF38" s="110"/>
      <c r="BG38" s="109"/>
      <c r="BH38" s="3"/>
      <c r="BI38" s="192"/>
      <c r="BJ38" s="193"/>
      <c r="BK38" s="3"/>
      <c r="BL38" s="3"/>
    </row>
    <row r="39" spans="1:64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6.5" thickBot="1">
      <c r="A40" s="215"/>
      <c r="B40" s="216"/>
      <c r="C40" s="216"/>
      <c r="D40" s="216"/>
      <c r="E40" s="217"/>
      <c r="F40" s="3"/>
      <c r="G40" s="218"/>
      <c r="H40" s="110"/>
      <c r="I40" s="110"/>
      <c r="J40" s="110"/>
      <c r="K40" s="110"/>
      <c r="L40" s="110"/>
      <c r="M40" s="110"/>
      <c r="N40" s="110"/>
      <c r="O40" s="109"/>
      <c r="P40" s="27"/>
      <c r="Q40" s="27"/>
      <c r="R40" s="27"/>
      <c r="S40" s="27"/>
      <c r="T40" s="27"/>
      <c r="U40" s="27"/>
      <c r="V40" s="27"/>
      <c r="W40" s="27"/>
      <c r="X40" s="235"/>
      <c r="Y40" s="110"/>
      <c r="Z40" s="109"/>
      <c r="AA40" s="30"/>
      <c r="AB40" s="30"/>
      <c r="AC40" s="30"/>
      <c r="AD40" s="30"/>
      <c r="AE40" s="30"/>
      <c r="AF40" s="30"/>
      <c r="AG40" s="30"/>
      <c r="AH40" s="30"/>
      <c r="AI40" s="27"/>
      <c r="AJ40" s="27"/>
      <c r="AK40" s="235"/>
      <c r="AL40" s="110"/>
      <c r="AM40" s="109"/>
      <c r="AN40" s="27"/>
      <c r="AO40" s="27"/>
      <c r="AP40" s="27"/>
      <c r="AQ40" s="27"/>
      <c r="AR40" s="27"/>
      <c r="AS40" s="235"/>
      <c r="AT40" s="110"/>
      <c r="AU40" s="110"/>
      <c r="AV40" s="110"/>
      <c r="AW40" s="110"/>
      <c r="AX40" s="109"/>
      <c r="AY40" s="68"/>
      <c r="AZ40" s="68"/>
      <c r="BA40" s="192"/>
      <c r="BB40" s="110"/>
      <c r="BC40" s="110"/>
      <c r="BD40" s="110"/>
      <c r="BE40" s="110"/>
      <c r="BF40" s="110"/>
      <c r="BG40" s="109"/>
      <c r="BH40" s="3"/>
      <c r="BI40" s="192"/>
      <c r="BJ40" s="193"/>
      <c r="BK40" s="3"/>
      <c r="BL40" s="3"/>
    </row>
    <row r="41" spans="1:64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6.5" thickBot="1">
      <c r="A42" s="215"/>
      <c r="B42" s="216"/>
      <c r="C42" s="216"/>
      <c r="D42" s="216"/>
      <c r="E42" s="217"/>
      <c r="F42" s="3"/>
      <c r="G42" s="218"/>
      <c r="H42" s="110"/>
      <c r="I42" s="110"/>
      <c r="J42" s="110"/>
      <c r="K42" s="110"/>
      <c r="L42" s="110"/>
      <c r="M42" s="110"/>
      <c r="N42" s="110"/>
      <c r="O42" s="109"/>
      <c r="P42" s="27"/>
      <c r="Q42" s="27"/>
      <c r="R42" s="27"/>
      <c r="S42" s="27"/>
      <c r="T42" s="27"/>
      <c r="U42" s="27"/>
      <c r="V42" s="27"/>
      <c r="W42" s="27"/>
      <c r="X42" s="235"/>
      <c r="Y42" s="110"/>
      <c r="Z42" s="109"/>
      <c r="AA42" s="30"/>
      <c r="AB42" s="30"/>
      <c r="AC42" s="30"/>
      <c r="AD42" s="30"/>
      <c r="AE42" s="30"/>
      <c r="AF42" s="30"/>
      <c r="AG42" s="30"/>
      <c r="AH42" s="30"/>
      <c r="AI42" s="27"/>
      <c r="AJ42" s="27"/>
      <c r="AK42" s="235"/>
      <c r="AL42" s="110"/>
      <c r="AM42" s="109"/>
      <c r="AN42" s="27"/>
      <c r="AO42" s="27"/>
      <c r="AP42" s="27"/>
      <c r="AQ42" s="27"/>
      <c r="AR42" s="27"/>
      <c r="AS42" s="235"/>
      <c r="AT42" s="110"/>
      <c r="AU42" s="110"/>
      <c r="AV42" s="110"/>
      <c r="AW42" s="110"/>
      <c r="AX42" s="109"/>
      <c r="AY42" s="68"/>
      <c r="AZ42" s="68"/>
      <c r="BA42" s="192"/>
      <c r="BB42" s="110"/>
      <c r="BC42" s="110"/>
      <c r="BD42" s="110"/>
      <c r="BE42" s="110"/>
      <c r="BF42" s="110"/>
      <c r="BG42" s="109"/>
      <c r="BH42" s="3"/>
      <c r="BI42" s="192"/>
      <c r="BJ42" s="193"/>
      <c r="BK42" s="3"/>
      <c r="BL42" s="3"/>
    </row>
    <row r="43" spans="1:64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6.5" thickBot="1">
      <c r="A44" s="215"/>
      <c r="B44" s="216"/>
      <c r="C44" s="216"/>
      <c r="D44" s="216"/>
      <c r="E44" s="217"/>
      <c r="F44" s="3"/>
      <c r="G44" s="218"/>
      <c r="H44" s="110"/>
      <c r="I44" s="110"/>
      <c r="J44" s="110"/>
      <c r="K44" s="110"/>
      <c r="L44" s="110"/>
      <c r="M44" s="110"/>
      <c r="N44" s="110"/>
      <c r="O44" s="109"/>
      <c r="P44" s="27"/>
      <c r="Q44" s="27"/>
      <c r="R44" s="27"/>
      <c r="S44" s="27"/>
      <c r="T44" s="27"/>
      <c r="U44" s="27"/>
      <c r="V44" s="27"/>
      <c r="W44" s="27"/>
      <c r="X44" s="235"/>
      <c r="Y44" s="110"/>
      <c r="Z44" s="109"/>
      <c r="AA44" s="30"/>
      <c r="AB44" s="30"/>
      <c r="AC44" s="30"/>
      <c r="AD44" s="30"/>
      <c r="AE44" s="30"/>
      <c r="AF44" s="30"/>
      <c r="AG44" s="30"/>
      <c r="AH44" s="30"/>
      <c r="AI44" s="27"/>
      <c r="AJ44" s="27"/>
      <c r="AK44" s="235"/>
      <c r="AL44" s="110"/>
      <c r="AM44" s="109"/>
      <c r="AN44" s="27"/>
      <c r="AO44" s="27"/>
      <c r="AP44" s="27"/>
      <c r="AQ44" s="27"/>
      <c r="AR44" s="27"/>
      <c r="AS44" s="235"/>
      <c r="AT44" s="110"/>
      <c r="AU44" s="110"/>
      <c r="AV44" s="110"/>
      <c r="AW44" s="110"/>
      <c r="AX44" s="109"/>
      <c r="AY44" s="68"/>
      <c r="AZ44" s="68"/>
      <c r="BA44" s="192"/>
      <c r="BB44" s="110"/>
      <c r="BC44" s="110"/>
      <c r="BD44" s="110"/>
      <c r="BE44" s="110"/>
      <c r="BF44" s="110"/>
      <c r="BG44" s="109"/>
      <c r="BH44" s="3"/>
      <c r="BI44" s="192"/>
      <c r="BJ44" s="193"/>
      <c r="BK44" s="3"/>
      <c r="BL44" s="3"/>
    </row>
    <row r="45" spans="1:64" ht="9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</sheetData>
  <sheetProtection/>
  <mergeCells count="103">
    <mergeCell ref="A3:AT3"/>
    <mergeCell ref="BH3:BK3"/>
    <mergeCell ref="A4:AT4"/>
    <mergeCell ref="H7:S7"/>
    <mergeCell ref="BH7:BK7"/>
    <mergeCell ref="H9:S9"/>
    <mergeCell ref="A12:BL12"/>
    <mergeCell ref="A13:A14"/>
    <mergeCell ref="B13:E14"/>
    <mergeCell ref="G13:G14"/>
    <mergeCell ref="BI36:BJ36"/>
    <mergeCell ref="A16:E16"/>
    <mergeCell ref="H13:Q14"/>
    <mergeCell ref="S13:S14"/>
    <mergeCell ref="BH13:BH14"/>
    <mergeCell ref="G36:O36"/>
    <mergeCell ref="X36:Z36"/>
    <mergeCell ref="AK36:AM36"/>
    <mergeCell ref="AS36:AX36"/>
    <mergeCell ref="BA36:BG36"/>
    <mergeCell ref="A18:E18"/>
    <mergeCell ref="A20:E20"/>
    <mergeCell ref="A22:E22"/>
    <mergeCell ref="A24:E24"/>
    <mergeCell ref="BA34:BG34"/>
    <mergeCell ref="A34:E34"/>
    <mergeCell ref="BI34:BJ34"/>
    <mergeCell ref="A26:E26"/>
    <mergeCell ref="A28:E28"/>
    <mergeCell ref="G34:O34"/>
    <mergeCell ref="X34:Z34"/>
    <mergeCell ref="AK34:AM34"/>
    <mergeCell ref="AS34:AX34"/>
    <mergeCell ref="A30:E30"/>
    <mergeCell ref="A32:E32"/>
    <mergeCell ref="BA30:BG30"/>
    <mergeCell ref="G32:O32"/>
    <mergeCell ref="X32:Z32"/>
    <mergeCell ref="AK32:AM32"/>
    <mergeCell ref="AS32:AX32"/>
    <mergeCell ref="BA32:BG32"/>
    <mergeCell ref="BI32:BJ32"/>
    <mergeCell ref="A36:E36"/>
    <mergeCell ref="AK28:AM28"/>
    <mergeCell ref="AS28:AX28"/>
    <mergeCell ref="BA28:BG28"/>
    <mergeCell ref="BI28:BJ28"/>
    <mergeCell ref="G30:O30"/>
    <mergeCell ref="X30:Z30"/>
    <mergeCell ref="AK30:AM30"/>
    <mergeCell ref="AS30:AX30"/>
    <mergeCell ref="BI30:BJ30"/>
    <mergeCell ref="A38:E38"/>
    <mergeCell ref="A40:E40"/>
    <mergeCell ref="BA24:BG24"/>
    <mergeCell ref="BI24:BJ24"/>
    <mergeCell ref="AK26:AM26"/>
    <mergeCell ref="AS26:AX26"/>
    <mergeCell ref="BA26:BG26"/>
    <mergeCell ref="BI26:BJ26"/>
    <mergeCell ref="G28:O28"/>
    <mergeCell ref="X28:Z28"/>
    <mergeCell ref="A42:E42"/>
    <mergeCell ref="A44:E44"/>
    <mergeCell ref="T13:AE14"/>
    <mergeCell ref="AK9:AV9"/>
    <mergeCell ref="G24:O24"/>
    <mergeCell ref="X24:Z24"/>
    <mergeCell ref="AK24:AM24"/>
    <mergeCell ref="AS24:AX24"/>
    <mergeCell ref="G26:O26"/>
    <mergeCell ref="X26:Z26"/>
    <mergeCell ref="BI13:BK14"/>
    <mergeCell ref="BA13:BA14"/>
    <mergeCell ref="BB13:BF14"/>
    <mergeCell ref="AS13:AS14"/>
    <mergeCell ref="AT13:AY14"/>
    <mergeCell ref="AG13:AG14"/>
    <mergeCell ref="AH13:AQ14"/>
    <mergeCell ref="G38:O38"/>
    <mergeCell ref="X38:Z38"/>
    <mergeCell ref="AK38:AM38"/>
    <mergeCell ref="AS38:AX38"/>
    <mergeCell ref="BA38:BG38"/>
    <mergeCell ref="BI38:BJ38"/>
    <mergeCell ref="G40:O40"/>
    <mergeCell ref="X40:Z40"/>
    <mergeCell ref="AK40:AM40"/>
    <mergeCell ref="AS40:AX40"/>
    <mergeCell ref="BA40:BG40"/>
    <mergeCell ref="BI40:BJ40"/>
    <mergeCell ref="G42:O42"/>
    <mergeCell ref="X42:Z42"/>
    <mergeCell ref="AK42:AM42"/>
    <mergeCell ref="AS42:AX42"/>
    <mergeCell ref="BA42:BG42"/>
    <mergeCell ref="BI42:BJ42"/>
    <mergeCell ref="G44:O44"/>
    <mergeCell ref="X44:Z44"/>
    <mergeCell ref="AK44:AM44"/>
    <mergeCell ref="AS44:AX44"/>
    <mergeCell ref="BA44:BG44"/>
    <mergeCell ref="BI44:BJ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1">
      <selection activeCell="BN21" sqref="BN21"/>
    </sheetView>
  </sheetViews>
  <sheetFormatPr defaultColWidth="9.140625" defaultRowHeight="15"/>
  <cols>
    <col min="1" max="13" width="2.7109375" style="2" customWidth="1"/>
    <col min="14" max="14" width="4.00390625" style="2" customWidth="1"/>
    <col min="15" max="39" width="2.7109375" style="2" customWidth="1"/>
    <col min="40" max="40" width="3.28125" style="2" customWidth="1"/>
    <col min="41" max="49" width="2.7109375" style="2" customWidth="1"/>
    <col min="50" max="50" width="3.28125" style="2" customWidth="1"/>
    <col min="51" max="60" width="2.7109375" style="2" customWidth="1"/>
    <col min="61" max="61" width="3.421875" style="2" customWidth="1"/>
    <col min="62" max="62" width="3.00390625" style="2" customWidth="1"/>
    <col min="63" max="64" width="2.7109375" style="2" customWidth="1"/>
    <col min="65" max="16384" width="9.140625" style="2" customWidth="1"/>
  </cols>
  <sheetData>
    <row r="1" spans="1:64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" t="s">
        <v>261</v>
      </c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6.5" customHeight="1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47"/>
      <c r="AV3" s="47"/>
      <c r="AW3" s="47"/>
      <c r="AX3" s="47"/>
      <c r="AY3" s="48"/>
      <c r="AZ3" s="50"/>
      <c r="BA3" s="48" t="s">
        <v>111</v>
      </c>
      <c r="BB3" s="49"/>
      <c r="BC3" s="49"/>
      <c r="BD3" s="49"/>
      <c r="BE3" s="49"/>
      <c r="BF3" s="49"/>
      <c r="BG3" s="30"/>
      <c r="BH3" s="108"/>
      <c r="BI3" s="110"/>
      <c r="BJ3" s="110"/>
      <c r="BK3" s="109"/>
      <c r="BL3" s="3"/>
    </row>
    <row r="4" spans="1:64" ht="8.25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47"/>
      <c r="AV4" s="47"/>
      <c r="AW4" s="47"/>
      <c r="AX4" s="47"/>
      <c r="AY4" s="48"/>
      <c r="AZ4" s="50"/>
      <c r="BA4" s="48" t="s">
        <v>110</v>
      </c>
      <c r="BB4" s="48"/>
      <c r="BC4" s="48"/>
      <c r="BD4" s="48"/>
      <c r="BE4" s="48"/>
      <c r="BF4" s="48"/>
      <c r="BG4" s="48"/>
      <c r="BH4" s="48"/>
      <c r="BI4" s="48"/>
      <c r="BJ4" s="48"/>
      <c r="BK4" s="3"/>
      <c r="BL4" s="3"/>
    </row>
    <row r="5" spans="1:64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5" ht="16.5" thickBot="1">
      <c r="A7" s="10">
        <v>1</v>
      </c>
      <c r="B7" s="3"/>
      <c r="C7" s="3" t="s">
        <v>226</v>
      </c>
      <c r="D7" s="3"/>
      <c r="E7" s="3"/>
      <c r="F7" s="3"/>
      <c r="G7" s="3"/>
      <c r="H7" s="108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">
        <v>3</v>
      </c>
      <c r="AG7" s="5"/>
      <c r="AH7" s="5" t="s">
        <v>228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9</v>
      </c>
      <c r="BG7" s="5"/>
      <c r="BH7" s="147">
        <v>2023</v>
      </c>
      <c r="BI7" s="199"/>
      <c r="BJ7" s="199"/>
      <c r="BK7" s="200"/>
      <c r="BL7" s="5"/>
      <c r="BM7" s="11"/>
    </row>
    <row r="8" spans="1:64" ht="9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6.5" thickBot="1">
      <c r="A9" s="10">
        <v>2</v>
      </c>
      <c r="B9" s="3"/>
      <c r="C9" s="3" t="s">
        <v>116</v>
      </c>
      <c r="D9" s="3"/>
      <c r="E9" s="3"/>
      <c r="F9" s="3"/>
      <c r="G9" s="3"/>
      <c r="H9" s="108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0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>
        <v>4</v>
      </c>
      <c r="AG9" s="3"/>
      <c r="AH9" s="3" t="s">
        <v>116</v>
      </c>
      <c r="AI9" s="3"/>
      <c r="AJ9" s="3"/>
      <c r="AK9" s="192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93"/>
      <c r="AW9" s="27"/>
      <c r="AX9" s="27"/>
      <c r="AY9" s="8"/>
      <c r="AZ9" s="8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1" customFormat="1" ht="12.75" customHeight="1">
      <c r="A10" s="5"/>
      <c r="B10" s="5"/>
      <c r="C10" s="5" t="s">
        <v>227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229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6.5" thickBot="1">
      <c r="A12" s="111" t="s">
        <v>230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</row>
    <row r="13" spans="1:64" ht="15.75">
      <c r="A13" s="201" t="s">
        <v>24</v>
      </c>
      <c r="B13" s="203" t="s">
        <v>231</v>
      </c>
      <c r="C13" s="204"/>
      <c r="D13" s="204"/>
      <c r="E13" s="205"/>
      <c r="F13" s="3"/>
      <c r="G13" s="201" t="s">
        <v>262</v>
      </c>
      <c r="H13" s="227" t="s">
        <v>263</v>
      </c>
      <c r="I13" s="228"/>
      <c r="J13" s="228"/>
      <c r="K13" s="228"/>
      <c r="L13" s="228"/>
      <c r="M13" s="228"/>
      <c r="N13" s="228"/>
      <c r="O13" s="228"/>
      <c r="P13" s="255"/>
      <c r="Q13" s="255"/>
      <c r="R13" s="255"/>
      <c r="S13" s="255"/>
      <c r="T13" s="256"/>
      <c r="U13" s="69"/>
      <c r="V13" s="201" t="s">
        <v>264</v>
      </c>
      <c r="W13" s="227" t="s">
        <v>265</v>
      </c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  <c r="AI13" s="70"/>
      <c r="AJ13" s="201" t="s">
        <v>266</v>
      </c>
      <c r="AK13" s="259" t="s">
        <v>265</v>
      </c>
      <c r="AL13" s="250"/>
      <c r="AM13" s="250"/>
      <c r="AN13" s="250"/>
      <c r="AO13" s="250"/>
      <c r="AP13" s="250"/>
      <c r="AQ13" s="250"/>
      <c r="AR13" s="250"/>
      <c r="AS13" s="255"/>
      <c r="AT13" s="260"/>
      <c r="AU13" s="260"/>
      <c r="AV13" s="261"/>
      <c r="AW13" s="71"/>
      <c r="AX13" s="71"/>
      <c r="AY13" s="71"/>
      <c r="AZ13" s="64"/>
      <c r="BA13" s="64"/>
      <c r="BB13" s="72"/>
      <c r="BC13" s="72"/>
      <c r="BD13" s="72"/>
      <c r="BE13" s="72"/>
      <c r="BF13" s="72"/>
      <c r="BG13" s="63"/>
      <c r="BH13" s="64"/>
      <c r="BI13" s="72"/>
      <c r="BJ13" s="72"/>
      <c r="BK13" s="72"/>
      <c r="BL13" s="3"/>
    </row>
    <row r="14" spans="1:64" ht="12" customHeight="1" thickBot="1">
      <c r="A14" s="202"/>
      <c r="B14" s="206"/>
      <c r="C14" s="207"/>
      <c r="D14" s="207"/>
      <c r="E14" s="208"/>
      <c r="F14" s="3"/>
      <c r="G14" s="202"/>
      <c r="H14" s="230"/>
      <c r="I14" s="231"/>
      <c r="J14" s="231"/>
      <c r="K14" s="231"/>
      <c r="L14" s="231"/>
      <c r="M14" s="231"/>
      <c r="N14" s="231"/>
      <c r="O14" s="231"/>
      <c r="P14" s="257"/>
      <c r="Q14" s="257"/>
      <c r="R14" s="257"/>
      <c r="S14" s="257"/>
      <c r="T14" s="258"/>
      <c r="U14" s="69"/>
      <c r="V14" s="202"/>
      <c r="W14" s="230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8"/>
      <c r="AI14" s="70"/>
      <c r="AJ14" s="202"/>
      <c r="AK14" s="252"/>
      <c r="AL14" s="253"/>
      <c r="AM14" s="253"/>
      <c r="AN14" s="253"/>
      <c r="AO14" s="253"/>
      <c r="AP14" s="253"/>
      <c r="AQ14" s="253"/>
      <c r="AR14" s="253"/>
      <c r="AS14" s="257"/>
      <c r="AT14" s="262"/>
      <c r="AU14" s="262"/>
      <c r="AV14" s="263"/>
      <c r="AW14" s="71"/>
      <c r="AX14" s="71"/>
      <c r="AY14" s="71"/>
      <c r="AZ14" s="65"/>
      <c r="BA14" s="65"/>
      <c r="BB14" s="72"/>
      <c r="BC14" s="72"/>
      <c r="BD14" s="72"/>
      <c r="BE14" s="72"/>
      <c r="BF14" s="72"/>
      <c r="BG14" s="63"/>
      <c r="BH14" s="65"/>
      <c r="BI14" s="72"/>
      <c r="BJ14" s="72"/>
      <c r="BK14" s="72"/>
      <c r="BL14" s="3"/>
    </row>
    <row r="15" spans="1:64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59"/>
      <c r="AL15" s="59"/>
      <c r="AM15" s="59" t="s">
        <v>209</v>
      </c>
      <c r="AN15" s="59"/>
      <c r="AO15" s="59"/>
      <c r="AP15" s="59"/>
      <c r="AQ15" s="59"/>
      <c r="AR15" s="59" t="s">
        <v>210</v>
      </c>
      <c r="AS15" s="59"/>
      <c r="AT15" s="59"/>
      <c r="AU15" s="59"/>
      <c r="AV15" s="5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6.5" thickBot="1">
      <c r="A16" s="215" t="s">
        <v>232</v>
      </c>
      <c r="B16" s="216"/>
      <c r="C16" s="216"/>
      <c r="D16" s="216"/>
      <c r="E16" s="217"/>
      <c r="F16" s="3"/>
      <c r="G16" s="5" t="s">
        <v>233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3"/>
      <c r="X16" s="3"/>
      <c r="Y16" s="30"/>
      <c r="Z16" s="30"/>
      <c r="AA16" s="30"/>
      <c r="AB16" s="30"/>
      <c r="AC16" s="30"/>
      <c r="AD16" s="30"/>
      <c r="AE16" s="30"/>
      <c r="AF16" s="30"/>
      <c r="AG16" s="8"/>
      <c r="AH16" s="3"/>
      <c r="AI16" s="3"/>
      <c r="AJ16" s="189">
        <v>52110</v>
      </c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1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6.5" thickBot="1">
      <c r="A18" s="215" t="s">
        <v>234</v>
      </c>
      <c r="B18" s="216"/>
      <c r="C18" s="216"/>
      <c r="D18" s="216"/>
      <c r="E18" s="217"/>
      <c r="F18" s="3"/>
      <c r="G18" s="5" t="s">
        <v>235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  <c r="AD18" s="3"/>
      <c r="AE18" s="3"/>
      <c r="AF18" s="3"/>
      <c r="AG18" s="3"/>
      <c r="AH18" s="3"/>
      <c r="AI18" s="3"/>
      <c r="AJ18" s="189">
        <v>52110</v>
      </c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1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6.5" thickBot="1">
      <c r="A20" s="215" t="s">
        <v>236</v>
      </c>
      <c r="B20" s="216"/>
      <c r="C20" s="216"/>
      <c r="D20" s="216"/>
      <c r="E20" s="217"/>
      <c r="F20" s="3"/>
      <c r="G20" s="5" t="s">
        <v>237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"/>
      <c r="AB20" s="3"/>
      <c r="AC20" s="3"/>
      <c r="AD20" s="3"/>
      <c r="AE20" s="3"/>
      <c r="AF20" s="3"/>
      <c r="AG20" s="3"/>
      <c r="AH20" s="3"/>
      <c r="AI20" s="3"/>
      <c r="AJ20" s="147">
        <f>AJ16-AJ18</f>
        <v>0</v>
      </c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6.5" thickBot="1">
      <c r="A22" s="215" t="s">
        <v>238</v>
      </c>
      <c r="B22" s="216"/>
      <c r="C22" s="216"/>
      <c r="D22" s="216"/>
      <c r="E22" s="217"/>
      <c r="F22" s="3"/>
      <c r="G22" s="5" t="s">
        <v>239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147">
        <f>AJ18-AJ16</f>
        <v>0</v>
      </c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60" customFormat="1" ht="9.75" customHeight="1" thickBot="1">
      <c r="A23" s="59"/>
      <c r="B23" s="59"/>
      <c r="C23" s="59"/>
      <c r="D23" s="59"/>
      <c r="E23" s="59"/>
      <c r="F23" s="59"/>
      <c r="G23" s="59"/>
      <c r="H23" s="59" t="s">
        <v>208</v>
      </c>
      <c r="I23" s="59"/>
      <c r="J23" s="59"/>
      <c r="K23" s="59"/>
      <c r="L23" s="59" t="s">
        <v>209</v>
      </c>
      <c r="M23" s="59"/>
      <c r="N23" s="59"/>
      <c r="O23" s="59" t="s">
        <v>210</v>
      </c>
      <c r="P23" s="59"/>
      <c r="Q23" s="59"/>
      <c r="R23" s="59"/>
      <c r="S23" s="59"/>
      <c r="T23" s="59"/>
      <c r="U23" s="59"/>
      <c r="V23" s="59"/>
      <c r="W23" s="59" t="s">
        <v>208</v>
      </c>
      <c r="X23" s="59"/>
      <c r="Y23" s="59"/>
      <c r="Z23" s="59"/>
      <c r="AA23" s="59" t="s">
        <v>209</v>
      </c>
      <c r="AB23" s="59"/>
      <c r="AC23" s="59"/>
      <c r="AD23" s="59" t="s">
        <v>210</v>
      </c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16.5" thickBot="1">
      <c r="A24" s="215"/>
      <c r="B24" s="216"/>
      <c r="C24" s="216"/>
      <c r="D24" s="216"/>
      <c r="E24" s="217"/>
      <c r="F24" s="3"/>
      <c r="G24" s="218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9"/>
      <c r="U24" s="27"/>
      <c r="V24" s="235">
        <v>52110</v>
      </c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93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68"/>
      <c r="AZ24" s="68"/>
      <c r="BA24" s="30"/>
      <c r="BB24" s="27"/>
      <c r="BC24" s="27"/>
      <c r="BD24" s="27"/>
      <c r="BE24" s="27"/>
      <c r="BF24" s="27"/>
      <c r="BG24" s="27"/>
      <c r="BH24" s="30"/>
      <c r="BI24" s="30"/>
      <c r="BJ24" s="27"/>
      <c r="BK24" s="3"/>
      <c r="BL24" s="3"/>
    </row>
    <row r="25" spans="1:64" ht="9.75" customHeight="1" thickBot="1">
      <c r="A25" s="3"/>
      <c r="B25" s="3"/>
      <c r="C25" s="3"/>
      <c r="D25" s="3"/>
      <c r="E25" s="3"/>
      <c r="F25" s="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"/>
      <c r="BL25" s="3"/>
    </row>
    <row r="26" spans="1:64" ht="16.5" thickBot="1">
      <c r="A26" s="215"/>
      <c r="B26" s="216"/>
      <c r="C26" s="216"/>
      <c r="D26" s="216"/>
      <c r="E26" s="217"/>
      <c r="F26" s="3"/>
      <c r="G26" s="218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9"/>
      <c r="U26" s="27"/>
      <c r="V26" s="235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93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68"/>
      <c r="AZ26" s="68"/>
      <c r="BA26" s="30"/>
      <c r="BB26" s="27"/>
      <c r="BC26" s="27"/>
      <c r="BD26" s="27"/>
      <c r="BE26" s="27"/>
      <c r="BF26" s="27"/>
      <c r="BG26" s="27"/>
      <c r="BH26" s="30"/>
      <c r="BI26" s="30"/>
      <c r="BJ26" s="27"/>
      <c r="BK26" s="3"/>
      <c r="BL26" s="3"/>
    </row>
    <row r="27" spans="1:64" ht="9.75" customHeight="1" thickBot="1">
      <c r="A27" s="3"/>
      <c r="B27" s="3"/>
      <c r="C27" s="3"/>
      <c r="D27" s="3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"/>
      <c r="BL27" s="3"/>
    </row>
    <row r="28" spans="1:64" ht="16.5" thickBot="1">
      <c r="A28" s="215"/>
      <c r="B28" s="216"/>
      <c r="C28" s="216"/>
      <c r="D28" s="216"/>
      <c r="E28" s="217"/>
      <c r="F28" s="3"/>
      <c r="G28" s="218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9"/>
      <c r="U28" s="27"/>
      <c r="V28" s="235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93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68"/>
      <c r="AZ28" s="68"/>
      <c r="BA28" s="30"/>
      <c r="BB28" s="27"/>
      <c r="BC28" s="27"/>
      <c r="BD28" s="27"/>
      <c r="BE28" s="27"/>
      <c r="BF28" s="27"/>
      <c r="BG28" s="27"/>
      <c r="BH28" s="30"/>
      <c r="BI28" s="30"/>
      <c r="BJ28" s="27"/>
      <c r="BK28" s="3"/>
      <c r="BL28" s="3"/>
    </row>
    <row r="29" spans="1:64" ht="9.75" customHeight="1" thickBot="1">
      <c r="A29" s="3"/>
      <c r="B29" s="3"/>
      <c r="C29" s="3"/>
      <c r="D29" s="3"/>
      <c r="E29" s="3"/>
      <c r="F29" s="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"/>
      <c r="BL29" s="3"/>
    </row>
    <row r="30" spans="1:64" ht="16.5" thickBot="1">
      <c r="A30" s="215"/>
      <c r="B30" s="216"/>
      <c r="C30" s="216"/>
      <c r="D30" s="216"/>
      <c r="E30" s="217"/>
      <c r="F30" s="3"/>
      <c r="G30" s="218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9"/>
      <c r="U30" s="27"/>
      <c r="V30" s="235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93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68"/>
      <c r="AZ30" s="68"/>
      <c r="BA30" s="30"/>
      <c r="BB30" s="27"/>
      <c r="BC30" s="27"/>
      <c r="BD30" s="27"/>
      <c r="BE30" s="27"/>
      <c r="BF30" s="27"/>
      <c r="BG30" s="27"/>
      <c r="BH30" s="30"/>
      <c r="BI30" s="30"/>
      <c r="BJ30" s="27"/>
      <c r="BK30" s="3"/>
      <c r="BL30" s="3"/>
    </row>
    <row r="31" spans="1:64" ht="9.75" customHeight="1" thickBot="1">
      <c r="A31" s="3"/>
      <c r="B31" s="3"/>
      <c r="C31" s="3"/>
      <c r="D31" s="3"/>
      <c r="E31" s="3"/>
      <c r="F31" s="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"/>
      <c r="BL31" s="3"/>
    </row>
    <row r="32" spans="1:64" ht="16.5" thickBot="1">
      <c r="A32" s="215"/>
      <c r="B32" s="216"/>
      <c r="C32" s="216"/>
      <c r="D32" s="216"/>
      <c r="E32" s="217"/>
      <c r="F32" s="3"/>
      <c r="G32" s="218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09"/>
      <c r="U32" s="27"/>
      <c r="V32" s="235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93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68"/>
      <c r="AZ32" s="68"/>
      <c r="BA32" s="30"/>
      <c r="BB32" s="27"/>
      <c r="BC32" s="27"/>
      <c r="BD32" s="27"/>
      <c r="BE32" s="27"/>
      <c r="BF32" s="27"/>
      <c r="BG32" s="27"/>
      <c r="BH32" s="30"/>
      <c r="BI32" s="30"/>
      <c r="BJ32" s="27"/>
      <c r="BK32" s="3"/>
      <c r="BL32" s="3"/>
    </row>
    <row r="33" spans="1:64" ht="9.75" customHeight="1" thickBot="1">
      <c r="A33" s="3"/>
      <c r="B33" s="3"/>
      <c r="C33" s="3"/>
      <c r="D33" s="3"/>
      <c r="E33" s="3"/>
      <c r="F33" s="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"/>
      <c r="BL33" s="3"/>
    </row>
    <row r="34" spans="1:64" ht="16.5" thickBot="1">
      <c r="A34" s="215"/>
      <c r="B34" s="216"/>
      <c r="C34" s="216"/>
      <c r="D34" s="216"/>
      <c r="E34" s="217"/>
      <c r="F34" s="3"/>
      <c r="G34" s="218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09"/>
      <c r="U34" s="27"/>
      <c r="V34" s="235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93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68"/>
      <c r="AZ34" s="68"/>
      <c r="BA34" s="30"/>
      <c r="BB34" s="27"/>
      <c r="BC34" s="27"/>
      <c r="BD34" s="27"/>
      <c r="BE34" s="27"/>
      <c r="BF34" s="27"/>
      <c r="BG34" s="27"/>
      <c r="BH34" s="30"/>
      <c r="BI34" s="30"/>
      <c r="BJ34" s="27"/>
      <c r="BK34" s="3"/>
      <c r="BL34" s="3"/>
    </row>
    <row r="35" spans="1:64" ht="9.75" customHeight="1" thickBot="1">
      <c r="A35" s="3"/>
      <c r="B35" s="3"/>
      <c r="C35" s="3"/>
      <c r="D35" s="3"/>
      <c r="E35" s="3"/>
      <c r="F35" s="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"/>
      <c r="BL35" s="3"/>
    </row>
    <row r="36" spans="1:64" ht="16.5" thickBot="1">
      <c r="A36" s="215"/>
      <c r="B36" s="216"/>
      <c r="C36" s="216"/>
      <c r="D36" s="216"/>
      <c r="E36" s="217"/>
      <c r="F36" s="3"/>
      <c r="G36" s="218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09"/>
      <c r="U36" s="27"/>
      <c r="V36" s="235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93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68"/>
      <c r="AZ36" s="68"/>
      <c r="BA36" s="30"/>
      <c r="BB36" s="27"/>
      <c r="BC36" s="27"/>
      <c r="BD36" s="27"/>
      <c r="BE36" s="27"/>
      <c r="BF36" s="27"/>
      <c r="BG36" s="27"/>
      <c r="BH36" s="30"/>
      <c r="BI36" s="30"/>
      <c r="BJ36" s="27"/>
      <c r="BK36" s="3"/>
      <c r="BL36" s="3"/>
    </row>
    <row r="37" spans="1:64" ht="9.75" customHeight="1" thickBot="1">
      <c r="A37" s="3"/>
      <c r="B37" s="3"/>
      <c r="C37" s="3"/>
      <c r="D37" s="3"/>
      <c r="E37" s="3"/>
      <c r="F37" s="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"/>
      <c r="BL37" s="3"/>
    </row>
    <row r="38" spans="1:64" ht="16.5" thickBot="1">
      <c r="A38" s="215"/>
      <c r="B38" s="216"/>
      <c r="C38" s="216"/>
      <c r="D38" s="216"/>
      <c r="E38" s="217"/>
      <c r="F38" s="3"/>
      <c r="G38" s="218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09"/>
      <c r="U38" s="27"/>
      <c r="V38" s="235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93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68"/>
      <c r="AZ38" s="68"/>
      <c r="BA38" s="30"/>
      <c r="BB38" s="27"/>
      <c r="BC38" s="27"/>
      <c r="BD38" s="27"/>
      <c r="BE38" s="27"/>
      <c r="BF38" s="27"/>
      <c r="BG38" s="27"/>
      <c r="BH38" s="30"/>
      <c r="BI38" s="30"/>
      <c r="BJ38" s="27"/>
      <c r="BK38" s="3"/>
      <c r="BL38" s="3"/>
    </row>
    <row r="39" spans="1:64" ht="9.75" customHeight="1" thickBot="1">
      <c r="A39" s="3"/>
      <c r="B39" s="3"/>
      <c r="C39" s="3"/>
      <c r="D39" s="3"/>
      <c r="E39" s="3"/>
      <c r="F39" s="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"/>
      <c r="BL39" s="3"/>
    </row>
    <row r="40" spans="1:64" ht="16.5" thickBot="1">
      <c r="A40" s="215"/>
      <c r="B40" s="216"/>
      <c r="C40" s="216"/>
      <c r="D40" s="216"/>
      <c r="E40" s="217"/>
      <c r="F40" s="3"/>
      <c r="G40" s="218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09"/>
      <c r="U40" s="27"/>
      <c r="V40" s="235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93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68"/>
      <c r="AZ40" s="68"/>
      <c r="BA40" s="30"/>
      <c r="BB40" s="27"/>
      <c r="BC40" s="27"/>
      <c r="BD40" s="27"/>
      <c r="BE40" s="27"/>
      <c r="BF40" s="27"/>
      <c r="BG40" s="27"/>
      <c r="BH40" s="30"/>
      <c r="BI40" s="30"/>
      <c r="BJ40" s="27"/>
      <c r="BK40" s="3"/>
      <c r="BL40" s="3"/>
    </row>
    <row r="41" spans="1:64" ht="9.75" customHeight="1" thickBot="1">
      <c r="A41" s="3"/>
      <c r="B41" s="3"/>
      <c r="C41" s="3"/>
      <c r="D41" s="3"/>
      <c r="E41" s="3"/>
      <c r="F41" s="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"/>
      <c r="BL41" s="3"/>
    </row>
    <row r="42" spans="1:64" ht="16.5" thickBot="1">
      <c r="A42" s="215"/>
      <c r="B42" s="216"/>
      <c r="C42" s="216"/>
      <c r="D42" s="216"/>
      <c r="E42" s="217"/>
      <c r="F42" s="3"/>
      <c r="G42" s="218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09"/>
      <c r="U42" s="27"/>
      <c r="V42" s="235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93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68"/>
      <c r="AZ42" s="68"/>
      <c r="BA42" s="30"/>
      <c r="BB42" s="27"/>
      <c r="BC42" s="27"/>
      <c r="BD42" s="27"/>
      <c r="BE42" s="27"/>
      <c r="BF42" s="27"/>
      <c r="BG42" s="27"/>
      <c r="BH42" s="30"/>
      <c r="BI42" s="30"/>
      <c r="BJ42" s="27"/>
      <c r="BK42" s="3"/>
      <c r="BL42" s="3"/>
    </row>
    <row r="43" spans="1:64" ht="9.75" customHeight="1" thickBot="1">
      <c r="A43" s="3"/>
      <c r="B43" s="3"/>
      <c r="C43" s="3"/>
      <c r="D43" s="3"/>
      <c r="E43" s="3"/>
      <c r="F43" s="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"/>
      <c r="BL43" s="3"/>
    </row>
    <row r="44" spans="1:64" ht="16.5" thickBot="1">
      <c r="A44" s="215"/>
      <c r="B44" s="216"/>
      <c r="C44" s="216"/>
      <c r="D44" s="216"/>
      <c r="E44" s="217"/>
      <c r="F44" s="3"/>
      <c r="G44" s="218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09"/>
      <c r="U44" s="27"/>
      <c r="V44" s="235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93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68"/>
      <c r="AZ44" s="68"/>
      <c r="BA44" s="30"/>
      <c r="BB44" s="27"/>
      <c r="BC44" s="27"/>
      <c r="BD44" s="27"/>
      <c r="BE44" s="27"/>
      <c r="BF44" s="27"/>
      <c r="BG44" s="27"/>
      <c r="BH44" s="30"/>
      <c r="BI44" s="30"/>
      <c r="BJ44" s="27"/>
      <c r="BK44" s="3"/>
      <c r="BL44" s="3"/>
    </row>
    <row r="45" spans="1:64" ht="9.75" customHeight="1">
      <c r="A45" s="3"/>
      <c r="B45" s="3"/>
      <c r="C45" s="3"/>
      <c r="D45" s="3"/>
      <c r="E45" s="3"/>
      <c r="F45" s="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"/>
      <c r="BL45" s="3"/>
    </row>
    <row r="46" spans="1:6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</sheetData>
  <sheetProtection/>
  <mergeCells count="57">
    <mergeCell ref="A3:AT3"/>
    <mergeCell ref="BH3:BK3"/>
    <mergeCell ref="A4:AT4"/>
    <mergeCell ref="H7:S7"/>
    <mergeCell ref="BH7:BK7"/>
    <mergeCell ref="H9:S9"/>
    <mergeCell ref="AK9:AV9"/>
    <mergeCell ref="A16:E16"/>
    <mergeCell ref="H13:T14"/>
    <mergeCell ref="V13:V14"/>
    <mergeCell ref="A12:BL12"/>
    <mergeCell ref="A13:A14"/>
    <mergeCell ref="B13:E14"/>
    <mergeCell ref="G13:G14"/>
    <mergeCell ref="A30:E30"/>
    <mergeCell ref="A28:E28"/>
    <mergeCell ref="A26:E26"/>
    <mergeCell ref="A18:E18"/>
    <mergeCell ref="A20:E20"/>
    <mergeCell ref="A22:E22"/>
    <mergeCell ref="A24:E24"/>
    <mergeCell ref="G44:T44"/>
    <mergeCell ref="V44:AH44"/>
    <mergeCell ref="A38:E38"/>
    <mergeCell ref="A36:E36"/>
    <mergeCell ref="A34:E34"/>
    <mergeCell ref="A32:E32"/>
    <mergeCell ref="A42:E42"/>
    <mergeCell ref="V38:AH38"/>
    <mergeCell ref="G40:T40"/>
    <mergeCell ref="V40:AH40"/>
    <mergeCell ref="G42:T42"/>
    <mergeCell ref="V42:AH42"/>
    <mergeCell ref="A40:E40"/>
    <mergeCell ref="A44:E44"/>
    <mergeCell ref="G30:T30"/>
    <mergeCell ref="V30:AH30"/>
    <mergeCell ref="G32:T32"/>
    <mergeCell ref="V32:AH32"/>
    <mergeCell ref="G34:T34"/>
    <mergeCell ref="V34:AH34"/>
    <mergeCell ref="G36:T36"/>
    <mergeCell ref="V36:AH36"/>
    <mergeCell ref="G38:T38"/>
    <mergeCell ref="W13:AH14"/>
    <mergeCell ref="AJ13:AJ14"/>
    <mergeCell ref="AK13:AV14"/>
    <mergeCell ref="G26:T26"/>
    <mergeCell ref="V26:AH26"/>
    <mergeCell ref="G28:T28"/>
    <mergeCell ref="V28:AH28"/>
    <mergeCell ref="G24:T24"/>
    <mergeCell ref="V24:AH24"/>
    <mergeCell ref="AJ16:AV16"/>
    <mergeCell ref="AJ18:AV18"/>
    <mergeCell ref="AJ20:AV20"/>
    <mergeCell ref="AJ22:AV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Дарья</cp:lastModifiedBy>
  <dcterms:created xsi:type="dcterms:W3CDTF">2021-05-13T16:04:38Z</dcterms:created>
  <dcterms:modified xsi:type="dcterms:W3CDTF">2024-03-20T10:34:42Z</dcterms:modified>
  <cp:category/>
  <cp:version/>
  <cp:contentType/>
  <cp:contentStatus/>
</cp:coreProperties>
</file>